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autostrade-my.sharepoint.com/personal/cristian_prosia_autostrade_it/Documents/ACO/M.O.R/Doc da pubblicare/doc. per pubblicazione 2023/"/>
    </mc:Choice>
  </mc:AlternateContent>
  <xr:revisionPtr revIDLastSave="267" documentId="13_ncr:1_{561F8AED-C4BF-429B-85D5-399A29111370}" xr6:coauthVersionLast="47" xr6:coauthVersionMax="47" xr10:uidLastSave="{CEC425DA-BCAA-4DD7-8C58-41E64E9691EA}"/>
  <bookViews>
    <workbookView xWindow="-110" yWindow="-110" windowWidth="19420" windowHeight="10420" tabRatio="700" firstSheet="18" activeTab="21" xr2:uid="{888CFC05-76D2-46A0-87EC-B2C67961572E}"/>
  </bookViews>
  <sheets>
    <sheet name="Lotto 1" sheetId="2" r:id="rId1"/>
    <sheet name="Lotto 2" sheetId="4" r:id="rId2"/>
    <sheet name="Lotto 3" sheetId="5" r:id="rId3"/>
    <sheet name="Lotto 4" sheetId="6" r:id="rId4"/>
    <sheet name="Lotto 5" sheetId="7" r:id="rId5"/>
    <sheet name="Lotto 6" sheetId="8" r:id="rId6"/>
    <sheet name="Lotto 7" sheetId="9" r:id="rId7"/>
    <sheet name="Lotto 8" sheetId="10" r:id="rId8"/>
    <sheet name="Lotto 9" sheetId="11" r:id="rId9"/>
    <sheet name="Lotto10" sheetId="12" r:id="rId10"/>
    <sheet name="Lotto11" sheetId="13" r:id="rId11"/>
    <sheet name="Lotto12" sheetId="14" r:id="rId12"/>
    <sheet name="Lotto13" sheetId="15" r:id="rId13"/>
    <sheet name="Lotto14" sheetId="16" r:id="rId14"/>
    <sheet name="Lotto15" sheetId="17" r:id="rId15"/>
    <sheet name="Lotto16" sheetId="18" r:id="rId16"/>
    <sheet name="Lotto17" sheetId="19" r:id="rId17"/>
    <sheet name="Lotto18" sheetId="20" r:id="rId18"/>
    <sheet name="Lotto19" sheetId="21" r:id="rId19"/>
    <sheet name="Lotto20" sheetId="22" r:id="rId20"/>
    <sheet name="Lotto21" sheetId="23" r:id="rId21"/>
    <sheet name="Lotto22" sheetId="24" r:id="rId22"/>
  </sheets>
  <definedNames>
    <definedName name="_xlnm._FilterDatabase" localSheetId="0" hidden="1">'Lotto 1'!$A$4:$C$5</definedName>
    <definedName name="_xlnm._FilterDatabase" localSheetId="1" hidden="1">'Lotto 2'!$A$4:$C$5</definedName>
    <definedName name="_xlnm._FilterDatabase" localSheetId="2" hidden="1">'Lotto 3'!$A$4:$C$5</definedName>
    <definedName name="_xlnm._FilterDatabase" localSheetId="3" hidden="1">'Lotto 4'!$A$4:$C$5</definedName>
    <definedName name="_xlnm._FilterDatabase" localSheetId="4" hidden="1">'Lotto 5'!$A$4:$C$5</definedName>
    <definedName name="_xlnm._FilterDatabase" localSheetId="5" hidden="1">'Lotto 6'!$A$4:$C$5</definedName>
    <definedName name="_xlnm._FilterDatabase" localSheetId="6" hidden="1">'Lotto 7'!$A$4:$C$5</definedName>
    <definedName name="_xlnm._FilterDatabase" localSheetId="7" hidden="1">'Lotto 8'!$A$4:$C$5</definedName>
    <definedName name="_xlnm._FilterDatabase" localSheetId="8" hidden="1">'Lotto 9'!$A$4:$C$5</definedName>
    <definedName name="_xlnm._FilterDatabase" localSheetId="9" hidden="1">Lotto10!$A$4:$C$5</definedName>
    <definedName name="_xlnm._FilterDatabase" localSheetId="10" hidden="1">Lotto11!$A$4:$C$5</definedName>
    <definedName name="_xlnm._FilterDatabase" localSheetId="11" hidden="1">Lotto12!$A$4:$C$5</definedName>
    <definedName name="_xlnm._FilterDatabase" localSheetId="12" hidden="1">Lotto13!$A$4:$C$5</definedName>
    <definedName name="_xlnm._FilterDatabase" localSheetId="13" hidden="1">Lotto14!$A$4:$C$5</definedName>
    <definedName name="_xlnm._FilterDatabase" localSheetId="14" hidden="1">Lotto15!$A$4:$C$5</definedName>
    <definedName name="_xlnm._FilterDatabase" localSheetId="15" hidden="1">Lotto16!$A$4:$C$5</definedName>
    <definedName name="_xlnm._FilterDatabase" localSheetId="16" hidden="1">Lotto17!$A$4:$C$5</definedName>
    <definedName name="_xlnm._FilterDatabase" localSheetId="17" hidden="1">Lotto18!$A$4:$C$5</definedName>
    <definedName name="_xlnm._FilterDatabase" localSheetId="18" hidden="1">Lotto19!$A$4:$C$5</definedName>
    <definedName name="_xlnm._FilterDatabase" localSheetId="19" hidden="1">Lotto20!$A$4:$C$5</definedName>
    <definedName name="_xlnm._FilterDatabase" localSheetId="20" hidden="1">Lotto21!$A$4:$C$5</definedName>
    <definedName name="_xlnm._FilterDatabase" localSheetId="21" hidden="1">Lotto22!$A$4:$C$5</definedName>
    <definedName name="_xlnm.Print_Area" localSheetId="0">'Lotto 1'!$A$1:$E$18</definedName>
    <definedName name="_xlnm.Print_Area" localSheetId="1">'Lotto 2'!$A$1:$E$18</definedName>
    <definedName name="_xlnm.Print_Area" localSheetId="2">'Lotto 3'!$A$1:$E$18</definedName>
    <definedName name="_xlnm.Print_Area" localSheetId="3">'Lotto 4'!$A$1:$E$18</definedName>
    <definedName name="_xlnm.Print_Area" localSheetId="4">'Lotto 5'!$A$1:$E$18</definedName>
    <definedName name="_xlnm.Print_Area" localSheetId="5">'Lotto 6'!$A$1:$E$18</definedName>
    <definedName name="_xlnm.Print_Area" localSheetId="6">'Lotto 7'!$A$1:$E$18</definedName>
    <definedName name="_xlnm.Print_Area" localSheetId="7">'Lotto 8'!$A$1:$E$18</definedName>
    <definedName name="_xlnm.Print_Area" localSheetId="8">'Lotto 9'!$A$1:$E$18</definedName>
    <definedName name="_xlnm.Print_Area" localSheetId="9">Lotto10!$A$1:$E$18</definedName>
    <definedName name="_xlnm.Print_Area" localSheetId="10">Lotto11!$A$1:$E$18</definedName>
    <definedName name="_xlnm.Print_Area" localSheetId="11">Lotto12!$A$1:$E$18</definedName>
    <definedName name="_xlnm.Print_Area" localSheetId="12">Lotto13!$A$1:$E$18</definedName>
    <definedName name="_xlnm.Print_Area" localSheetId="13">Lotto14!$A$1:$E$18</definedName>
    <definedName name="_xlnm.Print_Area" localSheetId="14">Lotto15!$A$1:$E$18</definedName>
    <definedName name="_xlnm.Print_Area" localSheetId="15">Lotto16!$A$1:$E$18</definedName>
    <definedName name="_xlnm.Print_Area" localSheetId="16">Lotto17!$A$1:$E$18</definedName>
    <definedName name="_xlnm.Print_Area" localSheetId="17">Lotto18!$A$1:$E$18</definedName>
    <definedName name="_xlnm.Print_Area" localSheetId="18">Lotto19!$A$1:$E$18</definedName>
    <definedName name="_xlnm.Print_Area" localSheetId="19">Lotto20!$A$1:$E$18</definedName>
    <definedName name="_xlnm.Print_Area" localSheetId="20">Lotto21!$A$1:$E$18</definedName>
    <definedName name="_xlnm.Print_Area" localSheetId="21">Lotto22!$A$1:$E$18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 l="1"/>
  <c r="D5" i="2" s="1"/>
  <c r="C7" i="24"/>
  <c r="C7" i="23"/>
  <c r="C7" i="22"/>
  <c r="C7" i="21"/>
  <c r="C7" i="20"/>
  <c r="C7" i="19"/>
  <c r="C7" i="18"/>
  <c r="C7" i="17"/>
  <c r="C7" i="16"/>
  <c r="C7" i="15"/>
  <c r="C7" i="14"/>
  <c r="C7" i="13"/>
  <c r="C7" i="12"/>
  <c r="C7" i="11"/>
  <c r="C7" i="10"/>
  <c r="C7" i="9"/>
  <c r="C7" i="8"/>
  <c r="C7" i="7"/>
  <c r="C7" i="6"/>
  <c r="C7" i="5"/>
  <c r="C11" i="4"/>
  <c r="C11" i="2"/>
  <c r="C12" i="2" s="1"/>
  <c r="C11" i="24"/>
  <c r="C12" i="24" s="1"/>
  <c r="C11" i="23"/>
  <c r="C12" i="23" s="1"/>
  <c r="C11" i="22"/>
  <c r="C12" i="22" s="1"/>
  <c r="C11" i="21"/>
  <c r="C12" i="21" s="1"/>
  <c r="C11" i="20"/>
  <c r="C12" i="20" s="1"/>
  <c r="C11" i="19"/>
  <c r="C12" i="19" s="1"/>
  <c r="C11" i="18"/>
  <c r="C12" i="18" s="1"/>
  <c r="C11" i="17"/>
  <c r="C12" i="17" s="1"/>
  <c r="C11" i="16"/>
  <c r="C12" i="16" s="1"/>
  <c r="C11" i="15"/>
  <c r="C12" i="15" s="1"/>
  <c r="C11" i="14"/>
  <c r="C12" i="14" s="1"/>
  <c r="C11" i="13"/>
  <c r="C12" i="13" s="1"/>
  <c r="C11" i="12"/>
  <c r="C12" i="12" s="1"/>
  <c r="C11" i="11"/>
  <c r="C12" i="11" s="1"/>
  <c r="C11" i="10"/>
  <c r="C12" i="10" s="1"/>
  <c r="C11" i="9"/>
  <c r="C12" i="9" s="1"/>
  <c r="C11" i="8"/>
  <c r="C12" i="8" s="1"/>
  <c r="C11" i="7"/>
  <c r="C12" i="7" s="1"/>
  <c r="C11" i="6"/>
  <c r="C12" i="6" s="1"/>
  <c r="C11" i="5"/>
  <c r="C12" i="5" l="1"/>
  <c r="C12" i="4"/>
  <c r="C7" i="4"/>
</calcChain>
</file>

<file path=xl/sharedStrings.xml><?xml version="1.0" encoding="utf-8"?>
<sst xmlns="http://schemas.openxmlformats.org/spreadsheetml/2006/main" count="462" uniqueCount="45">
  <si>
    <t>ATTIVITA'</t>
  </si>
  <si>
    <t>Celle che il Concorrente deve compilare</t>
  </si>
  <si>
    <t>Celle con calcolo automatico - NON MODIFICABILI</t>
  </si>
  <si>
    <t>Leggenda</t>
  </si>
  <si>
    <t>NR</t>
  </si>
  <si>
    <t>IMPORTO A BASE D'ASTA</t>
  </si>
  <si>
    <t>% RIBASSO OFFERTA</t>
  </si>
  <si>
    <t xml:space="preserve">INCIDENZA  % </t>
  </si>
  <si>
    <t>ONERI DELLA SICUREZZA NON SOGGETTI A RIBASSO SERVIZI A CANONE</t>
  </si>
  <si>
    <t>ONERI DELLA SICUREZZA NON SOGGETTI A RIBASSO SERVIZI A MISURA</t>
  </si>
  <si>
    <t>IMPORTO COMPLESSIVO BASE D'ASTA (al netto di oneri)</t>
  </si>
  <si>
    <t>IMPORTO COMPLESSIVO  DEGLI ONERI DELLA SICUREZZA</t>
  </si>
  <si>
    <t>Attività di manutenzione ordinaria e ricorrente delle tratte autostradali:	Autostrada A26 Genova Prà – Gravellona Toce dal km 45+000 al km 197+100; Bretella D26 dal km 0+000 al km 17+035; Bretella D36 dal km 0+000 al km 30+734; Bretella D08 dal km 13+351 al km 23+221 - lotto 1</t>
  </si>
  <si>
    <t>SCHEMA DI OFFERTA ECONOMICA</t>
  </si>
  <si>
    <t xml:space="preserve">Il sottoscritto Concorrente ________________________________________ con sede legale in ______________, Via/Piazza ____________________ n. ____  cap. _________  città _________________  provincia di _______________,  C.F. n. ___________________ partita I.V.A. n. ________________ ed iscritta alla C.C.I.A.A. di _______________ con il n. ________________
[N.B.: in caso di raggruppamenti/aggregazioni di imprese indicare i riferimenti della mandataria e delle mandanti]
offre, sotto la sua responsabilità civile e penale ai sensi del D.P.R. n. 445/2000 e s.m.i., i seguenti ribassi %  relativi l’appalto in oggetto
</t>
  </si>
  <si>
    <t>ONERI DELLA SICUREZZA NON SOGGETTI A RIBASSO LAVORI</t>
  </si>
  <si>
    <t>IMPORTO TOTALE (48 mesi)</t>
  </si>
  <si>
    <t>Attività di manutenzione ordinaria e ricorrente delle tratte autostradali: Autostrada A12 Genova – Sestri Levante dal km 0+000 al km 48+970, Autostrada A10 Genova – Savona dal km 0+000 al km 44+785, Autostrada A7 Genova – Serravalle dal km 133+593 al km 84+500 - lotto 2</t>
  </si>
  <si>
    <t>Attività di manutenzione ordinaria e ricorrente delle tratte autostradali:	Autostrada A26 Genova Prà – Gravellona Toce dal km 0+000 al km 45+000 - lotto 3</t>
  </si>
  <si>
    <t>Attività di manutenzione ordinaria e ricorrente delle tratte autostradali: Autostrada A1 Milano Napoli - Tratto Milano-Parma dal km 0+000 al km 119+500; Bretella R6: dal Km 0+000 al Km 1+750; Bretella R5-R28: dal Km 0+000 al Km 2+400; Bretella R49: dal Km 55+800 al Km 58+300 - lotto 4</t>
  </si>
  <si>
    <t>Attività di manutenzione ordinaria e ricorrente delle tratte autostradali: Autostrada A4 Torino Trieste - Tratto Milano-Brescia Ovest dal km 125+000 al km 217+714; Autostrada A8/9 - Milano Laghi, Milano - Varese Lainate - Ponte Chiasso dal km 0+000 al Km 8+100; Autostrada A52 Tangenziale Nord, svincolo Fiera Milano ad inizio competenza SP 46 dal Km 18+730 al Km 21+610; Raccordo R37: dal Km 3+300 al Km 4+600; Raccordo SC1: dal Km 0+000 al Km 0+900; Raccordo R20: dal Km 0+000 al Km 0+500 - lotto 5</t>
  </si>
  <si>
    <t>Attività di manutenzione ordinaria e ricorrente delle tratte autostradali: Tratta A8 Milano – Varese, dal km 8+100 al km 42+636; Tratta A9 Milano - Chiasso dal Km 10+700 al Km 42+314; Autostrada A26 - Diramazione Gallarate Gattico D08 dal Km 0+000 al Km 13+500 - lotto 6</t>
  </si>
  <si>
    <t>(COSTI RELATIVI ALLA MANODOPERA):</t>
  </si>
  <si>
    <t>Attività di manutenzione ordinaria e ricorrente delle tratte autostradali: Autostrada A14 Bologna – Bari – Taranto Tratte Bologna / Cattolica dal km 0+000 al km 144+247; Diramazione per Ravenna dal km 0+000 al km 29+800; Complanare di Bologna dal km 0+000 al km 22+231. - lotto 7</t>
  </si>
  <si>
    <t>Attività di manutenzione ordinaria e ricorrente delle tratte autostradali:	Autostrada A13 Bologna – Padova Tratte: Bologna / Padova dal km 0+000 al km 116+735; Allacciamento SS16 a Ferrara Sud dal km 0+000 al km 6+270; Allacciamento SS16 a Padova Sud dal km 0+000 al km 4+338 - lotto 8</t>
  </si>
  <si>
    <t>Attività di manutenzione ordinaria e ricorrente delle tratte autostradali:	Autostrada A1 Milano – Napoli Tratte: Campegine / Sasso Marconi dal km 119+500 al km 210+100, Raccordo di Casalecchio dal km 0+000 al km 5+700; Ramo verde dal km 0+000 al km 3+300, Raccordo R43 - lotto 9</t>
  </si>
  <si>
    <t>Attività di manutenzione ordinaria e ricorrente delle tratte autostradali: Autostrada A11 Firenze – Pisa Nord dal km 0+000 al km 81+700 - lotto 10</t>
  </si>
  <si>
    <t>Attività di manutenzione ordinaria e ricorrente delle tratte autostradali: Autostrada A1 Milano – Napoli dal km 270+000 al km 417+470 - lotto 11</t>
  </si>
  <si>
    <t>Attività di manutenzione ordinaria e ricorrente delle tratte autostradali: Autostrada A1 Milano – Napoli Tratte: Sasso Marconi / Calenzano dal km 210+100 al km 270+000, Autostrada A1 Variante di Valico dal km 0+000 al km 32+966. - lotto 12</t>
  </si>
  <si>
    <t>Attività di manutenzione ordinaria e ricorrente delle tratte autostradali: Autostrada A1 Milano – Napoli dal km 417+600 al km 530+000; D18 Diramazione Roma Nord dal km 0+000 al km 23+116 - lotto 13</t>
  </si>
  <si>
    <t>Attività di manutenzione ordinaria e ricorrente delle tratte autostradali: Autostrada A1 Milano – Napoli dal km 530+000 al km 633+300; D19 Diramazione Roma Sud dal km 0+000 al km 20+000; A12 Roma – Civitavecchia dal km 0+000 al km 65+420 - lotto 14</t>
  </si>
  <si>
    <t>Attività di manutenzione ordinaria e ricorrente delle tratte autostradali: Autostrada A1 Milano – Napoli Tratte Ceprano / Napoli dal km 633+300 al km 733+690 - lotto 15</t>
  </si>
  <si>
    <t>Attività di manutenzione ordinaria e ricorrente delle tratte autostradali: Autostrada A1 Milano – Napoli Tratte Ceprano / Napoli dal km 733+690 al km 759+800 compresi i rami di svicolo A-B-C-D-H39 e Ramo Capodichino; Autostrada A30 Caserta – Salerno dal km 0+000 al km 55+300 compresa intersezione A30 Fischiano, Autostrada A16 Napoli – Canosa Tratte Napoli / Candela dal km 0+000 al km 127+627 - lotto 16</t>
  </si>
  <si>
    <t>Attività di manutenzione ordinaria e ricorrente delle tratte autostradali: Autostrada A14 Bologna – Bari – Taranto Tratte Cattolica / Pescara dal km 144+247 al km 383+700 - lotto 17</t>
  </si>
  <si>
    <t>Attività di manutenzione ordinaria e ricorrente delle tratte autostradali: Autostrada A14 Bologna – Bari – Taranto Tratte Pescara / Poggio Imperiale dal km 383+700 al km 505+047 - lotto 18</t>
  </si>
  <si>
    <t>Attività di manutenzione ordinaria e ricorrente delle tratte autostradali:	Autostrada A14 Bologna – Bari – Taranto Tratto Poggio Imperiale – Canosa dal km 505+074 al km 610+000, Autostrada A16 Napoli – Canosa Tratto Candela – San Ferdinando, km 127+627 – 172+470 N/S - lotto 19</t>
  </si>
  <si>
    <t>Attività di manutenzione ordinaria e ricorrente delle tratte autostradali:	Autostrada A14 Bologna – Bari – Taranto Tratto Canosa – Taranto allacciamento S.S. 7 Appia, km 610+000 – 743+402 N/S ivi inclusa Complanare D94 dal km 672+246 al km 676+839 - lotto 20</t>
  </si>
  <si>
    <t>Attività di manutenzione ordinaria e ricorrente delle tratte autostradali:	Autostrada A23 Udine – Tarvisio dal km 18+549 al km 119+796 - lotto 21</t>
  </si>
  <si>
    <t>Attività di manutenzione ordinaria e ricorrente delle tratte autostradali: Autostrada A27 Venezia – Belluno dal km 0+000 al km 82+454 - lotto 22</t>
  </si>
  <si>
    <t>Ribasso offerto su elenco prezzi servizi di manutenzione a canone + servizi di manutenzione a misura + lavori + elenco prezzi CER</t>
  </si>
  <si>
    <t>stima dei costi aziendali relativi alla salute ed alla sicurezza sui luoghi di lavoro:</t>
  </si>
  <si>
    <t xml:space="preserve">* IL VALORE RELATIVO AL RIBASSO COMPLESSIVO DI CUI ALLA CELLA E5 VIENE DETERMINATO SOLAMENTE AI FINI DELL'ELABORAZIONE DELLA GRADUATORIA DI GARA. TALE IMPORTO, DOVRA' ESSERE ALTRESI' INSERITO NELLA BUSTA DIGITALE ECONOMICA DEL PORTALE. 
N.B. IL RIBASSO OFFERTO PER CIASCUNA TIPOLOGIA DI PRESTAZIONE NON INCIDERÀ SULLA CAPIENZA DEL RELATIVO ACCORDO QUADRO MA SARÀ APPLICATO SULLE SINGOLE PRESTAZIONI OGGETTO DEGLI ATTUATIVI. </t>
  </si>
  <si>
    <t xml:space="preserve">stima dei costi aziendali relativi alla salute ed alla sicurezza sui luoghi di lavoro </t>
  </si>
  <si>
    <t>stima dei costi aziendali relativi alla salute ed alla sicurezza sui luoghi di lavoro :</t>
  </si>
  <si>
    <t xml:space="preserve">* IL VALORE RELATIVO AL RIBASSO COMPLESSIVO DI CUI ALLA CELLA  E5 VIENE DETERMINATO SOLAMENTE AI FINI DELL'ELABORAZIONE DELLA GRADUATORIA DI GARA. TALE IMPORTO, DOVRA' ESSERE ALTRESI' INSERITO NELLA BUSTA DIGITALE ECONOMICA DEL PORTALE. 
N.B. IL RIBASSO OFFERTO PER CIASCUNA TIPOLOGIA DI PRESTAZIONE NON INCIDERÀ SULLA CAPIENZA DEL RELATIVO ACCORDO QUADRO MA SARÀ APPLICATO SULLE SINGOLE PRESTAZIONI OGGETTO DEGLI ATTUATIVI.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</si>
</sst>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8" x14ac:knownFonts="1">
    <font>
      <sz val="11"/>
      <color theme="1"/>
      <name val="Calibri"/>
      <family val="2"/>
      <scheme val="minor"/>
    </font>
    <font>
      <sz val="11"/>
      <color theme="1"/>
      <name val="Calibri"/>
      <family val="2"/>
      <scheme val="minor"/>
    </font>
    <font>
      <b/>
      <i/>
      <sz val="9"/>
      <color rgb="FF000000"/>
      <name val="Century Gothic"/>
      <family val="2"/>
    </font>
    <font>
      <sz val="9"/>
      <color theme="1"/>
      <name val="Century Gothic"/>
      <family val="2"/>
    </font>
    <font>
      <b/>
      <sz val="9"/>
      <color theme="1"/>
      <name val="Century Gothic"/>
      <family val="2"/>
    </font>
    <font>
      <i/>
      <sz val="9"/>
      <name val="Century Gothic"/>
      <family val="2"/>
    </font>
    <font>
      <b/>
      <sz val="9"/>
      <color rgb="FF000000"/>
      <name val="Century Gothic"/>
      <family val="2"/>
    </font>
    <font>
      <sz val="9"/>
      <color rgb="FF000000"/>
      <name val="Century Gothic"/>
      <family val="2"/>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164" fontId="3" fillId="4" borderId="1" xfId="0" applyNumberFormat="1" applyFont="1" applyFill="1" applyBorder="1" applyAlignment="1">
      <alignment horizontal="center" vertical="center"/>
    </xf>
    <xf numFmtId="10" fontId="3" fillId="4" borderId="1" xfId="1" applyNumberFormat="1" applyFont="1" applyFill="1" applyBorder="1" applyAlignment="1">
      <alignment horizontal="center" vertical="center"/>
    </xf>
    <xf numFmtId="0" fontId="2" fillId="0" borderId="0" xfId="0" applyFont="1" applyAlignment="1">
      <alignment vertical="center" wrapText="1"/>
    </xf>
    <xf numFmtId="0" fontId="3" fillId="0" borderId="0" xfId="0" applyFont="1"/>
    <xf numFmtId="0" fontId="4"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3" fillId="0" borderId="0" xfId="0" applyFont="1" applyAlignment="1" applyProtection="1">
      <alignment horizontal="centerContinuous" vertical="center" wrapText="1"/>
      <protection locked="0"/>
    </xf>
    <xf numFmtId="0" fontId="3" fillId="0" borderId="0" xfId="0" applyFont="1" applyAlignment="1">
      <alignment horizontal="centerContinuous"/>
    </xf>
    <xf numFmtId="0" fontId="3" fillId="0" borderId="0" xfId="0" applyFont="1" applyAlignment="1">
      <alignment horizontal="center" vertical="center" wrapText="1"/>
    </xf>
    <xf numFmtId="164" fontId="3" fillId="0" borderId="0" xfId="0" applyNumberFormat="1" applyFont="1" applyAlignment="1">
      <alignment horizontal="center" vertical="center"/>
    </xf>
    <xf numFmtId="10" fontId="3" fillId="0" borderId="0" xfId="0" applyNumberFormat="1" applyFont="1" applyAlignment="1">
      <alignment horizontal="center" vertical="center"/>
    </xf>
    <xf numFmtId="164" fontId="4" fillId="0" borderId="0" xfId="0" applyNumberFormat="1" applyFont="1" applyAlignment="1">
      <alignment horizontal="center"/>
    </xf>
    <xf numFmtId="0" fontId="3" fillId="0" borderId="0" xfId="0" applyFont="1" applyAlignment="1">
      <alignment horizontal="center" vertical="center"/>
    </xf>
    <xf numFmtId="164" fontId="6" fillId="0" borderId="0" xfId="0" applyNumberFormat="1" applyFont="1" applyAlignment="1">
      <alignment horizontal="centerContinuous" vertical="distributed"/>
    </xf>
    <xf numFmtId="164" fontId="6" fillId="0" borderId="0" xfId="0" applyNumberFormat="1" applyFont="1" applyAlignment="1">
      <alignment horizontal="centerContinuous"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left" vertical="center" wrapText="1"/>
    </xf>
    <xf numFmtId="165" fontId="3" fillId="3" borderId="1" xfId="0" applyNumberFormat="1" applyFont="1" applyFill="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0" xfId="0" applyFont="1" applyAlignment="1">
      <alignment horizontal="left"/>
    </xf>
    <xf numFmtId="164" fontId="4" fillId="4" borderId="1" xfId="0" applyNumberFormat="1" applyFont="1" applyFill="1" applyBorder="1" applyAlignment="1">
      <alignment vertical="center"/>
    </xf>
    <xf numFmtId="165" fontId="4" fillId="5" borderId="0" xfId="0" applyNumberFormat="1" applyFont="1" applyFill="1" applyAlignment="1">
      <alignment horizontal="center" vertical="center"/>
    </xf>
    <xf numFmtId="165" fontId="4" fillId="5" borderId="3" xfId="0" applyNumberFormat="1" applyFont="1" applyFill="1" applyBorder="1" applyAlignment="1">
      <alignment horizontal="center" vertical="center"/>
    </xf>
    <xf numFmtId="165" fontId="4" fillId="5" borderId="2" xfId="0" applyNumberFormat="1" applyFont="1" applyFill="1" applyBorder="1" applyAlignment="1">
      <alignment horizontal="center" vertical="center"/>
    </xf>
    <xf numFmtId="0" fontId="7" fillId="4" borderId="0" xfId="0" applyFont="1" applyFill="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right" wrapText="1"/>
    </xf>
    <xf numFmtId="0" fontId="4" fillId="0" borderId="0" xfId="0" applyFont="1" applyAlignment="1">
      <alignment horizontal="left" vertical="top" wrapText="1"/>
    </xf>
    <xf numFmtId="0" fontId="5"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4" fillId="0" borderId="0" xfId="0" applyFont="1" applyAlignment="1">
      <alignment horizontal="center" vertical="center" wrapText="1"/>
    </xf>
    <xf numFmtId="0" fontId="7" fillId="3" borderId="0" xfId="0" applyFont="1" applyFill="1" applyAlignment="1">
      <alignment horizontal="center" vertical="center"/>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9FAC-FE58-4E50-B001-C08EF91FDD55}">
  <sheetPr>
    <pageSetUpPr fitToPage="1"/>
  </sheetPr>
  <dimension ref="A1:L22"/>
  <sheetViews>
    <sheetView showGridLines="0" topLeftCell="A3" zoomScale="70" zoomScaleNormal="70" zoomScaleSheetLayoutView="85" workbookViewId="0">
      <selection activeCell="C15" sqref="C15"/>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12</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48.75" customHeight="1" x14ac:dyDescent="0.25">
      <c r="A5" s="18">
        <v>1</v>
      </c>
      <c r="B5" s="18" t="s">
        <v>39</v>
      </c>
      <c r="C5" s="1">
        <v>25266945.143143799</v>
      </c>
      <c r="D5" s="2">
        <f>C5/C7</f>
        <v>1</v>
      </c>
      <c r="E5" s="19"/>
      <c r="F5" s="20"/>
    </row>
    <row r="6" spans="1:12" x14ac:dyDescent="0.25">
      <c r="A6" s="9"/>
      <c r="B6" s="9"/>
      <c r="C6" s="10"/>
      <c r="D6" s="11"/>
      <c r="F6" s="7"/>
      <c r="G6" s="8"/>
      <c r="H6" s="8"/>
      <c r="I6" s="8"/>
      <c r="J6" s="8"/>
      <c r="K6" s="8"/>
      <c r="L6" s="8"/>
    </row>
    <row r="7" spans="1:12" ht="25" customHeight="1" x14ac:dyDescent="0.25">
      <c r="A7" s="27" t="s">
        <v>10</v>
      </c>
      <c r="B7" s="27"/>
      <c r="C7" s="22">
        <f>SUM(C5)</f>
        <v>25266945.143143799</v>
      </c>
      <c r="F7" s="7"/>
      <c r="G7" s="8"/>
      <c r="H7" s="8"/>
      <c r="I7" s="8"/>
      <c r="J7" s="8"/>
      <c r="K7" s="8"/>
      <c r="L7" s="8"/>
    </row>
    <row r="8" spans="1:12" ht="25" customHeight="1" x14ac:dyDescent="0.25">
      <c r="A8" s="28" t="s">
        <v>8</v>
      </c>
      <c r="B8" s="28"/>
      <c r="C8" s="22">
        <v>260985.93751314699</v>
      </c>
      <c r="F8" s="7"/>
      <c r="G8" s="8"/>
      <c r="H8" s="8"/>
      <c r="I8" s="8"/>
      <c r="J8" s="8"/>
      <c r="K8" s="8"/>
      <c r="L8" s="8"/>
    </row>
    <row r="9" spans="1:12" ht="25" customHeight="1" x14ac:dyDescent="0.25">
      <c r="A9" s="28" t="s">
        <v>9</v>
      </c>
      <c r="B9" s="28"/>
      <c r="C9" s="22">
        <v>3421461.8451238158</v>
      </c>
      <c r="F9" s="7"/>
      <c r="G9" s="8"/>
      <c r="H9" s="8"/>
      <c r="I9" s="8"/>
      <c r="J9" s="8"/>
      <c r="K9" s="8"/>
      <c r="L9" s="8"/>
    </row>
    <row r="10" spans="1:12" ht="25" customHeight="1" x14ac:dyDescent="0.25">
      <c r="A10" s="28" t="s">
        <v>15</v>
      </c>
      <c r="B10" s="28"/>
      <c r="C10" s="22">
        <v>2158607.0742192748</v>
      </c>
      <c r="F10" s="7"/>
      <c r="G10" s="8"/>
      <c r="H10" s="8"/>
      <c r="I10" s="8"/>
      <c r="J10" s="8"/>
      <c r="K10" s="8"/>
      <c r="L10" s="8"/>
    </row>
    <row r="11" spans="1:12" ht="25" customHeight="1" x14ac:dyDescent="0.25">
      <c r="A11" s="28" t="s">
        <v>11</v>
      </c>
      <c r="B11" s="28"/>
      <c r="C11" s="22">
        <f>C8+C9+C10</f>
        <v>5841054.8568562381</v>
      </c>
      <c r="F11" s="7"/>
      <c r="G11" s="8"/>
      <c r="H11" s="8"/>
      <c r="I11" s="8"/>
      <c r="J11" s="8"/>
      <c r="K11" s="8"/>
      <c r="L11" s="8"/>
    </row>
    <row r="12" spans="1:12" ht="25" customHeight="1" x14ac:dyDescent="0.25">
      <c r="A12" s="27" t="s">
        <v>16</v>
      </c>
      <c r="B12" s="27"/>
      <c r="C12" s="22">
        <f>C5+C11</f>
        <v>31108000.000000037</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7:B7"/>
    <mergeCell ref="A3:E3"/>
    <mergeCell ref="A1:E1"/>
    <mergeCell ref="A2:E2"/>
    <mergeCell ref="B20:C20"/>
    <mergeCell ref="B21:C21"/>
    <mergeCell ref="A12:B12"/>
    <mergeCell ref="A11:B11"/>
    <mergeCell ref="A8:B8"/>
    <mergeCell ref="A9:B9"/>
    <mergeCell ref="A10:B10"/>
    <mergeCell ref="A15:B15"/>
    <mergeCell ref="A16:B16"/>
    <mergeCell ref="A18:E1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9351F-4746-4920-AF75-D799AC5C243F}">
  <sheetPr>
    <pageSetUpPr fitToPage="1"/>
  </sheetPr>
  <dimension ref="A1:L22"/>
  <sheetViews>
    <sheetView showGridLines="0" zoomScale="70" zoomScaleNormal="70" zoomScaleSheetLayoutView="85" workbookViewId="0">
      <selection activeCell="A18" sqref="A18:E18"/>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26</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1.75" customHeight="1" x14ac:dyDescent="0.25">
      <c r="A5" s="18">
        <v>1</v>
      </c>
      <c r="B5" s="18" t="s">
        <v>39</v>
      </c>
      <c r="C5" s="1">
        <v>8417690.9972462934</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8417690.9972462934</v>
      </c>
      <c r="F7" s="7"/>
      <c r="G7" s="8"/>
      <c r="H7" s="8"/>
      <c r="I7" s="8"/>
      <c r="J7" s="8"/>
      <c r="K7" s="8"/>
      <c r="L7" s="8"/>
    </row>
    <row r="8" spans="1:12" ht="25" customHeight="1" x14ac:dyDescent="0.25">
      <c r="A8" s="28" t="s">
        <v>8</v>
      </c>
      <c r="B8" s="28"/>
      <c r="C8" s="22">
        <v>162376.46126398677</v>
      </c>
      <c r="F8" s="7"/>
      <c r="G8" s="8"/>
      <c r="H8" s="8"/>
      <c r="I8" s="8"/>
      <c r="J8" s="8"/>
      <c r="K8" s="8"/>
      <c r="L8" s="8"/>
    </row>
    <row r="9" spans="1:12" ht="25" customHeight="1" x14ac:dyDescent="0.25">
      <c r="A9" s="28" t="s">
        <v>9</v>
      </c>
      <c r="B9" s="28"/>
      <c r="C9" s="22">
        <v>751581.6358222292</v>
      </c>
      <c r="F9" s="7"/>
      <c r="G9" s="8"/>
      <c r="H9" s="8"/>
      <c r="I9" s="8"/>
      <c r="J9" s="8"/>
      <c r="K9" s="8"/>
      <c r="L9" s="8"/>
    </row>
    <row r="10" spans="1:12" ht="25" customHeight="1" x14ac:dyDescent="0.25">
      <c r="A10" s="28" t="s">
        <v>15</v>
      </c>
      <c r="B10" s="28"/>
      <c r="C10" s="22">
        <v>307534.55328653747</v>
      </c>
      <c r="F10" s="7"/>
      <c r="G10" s="8"/>
      <c r="H10" s="8"/>
      <c r="I10" s="8"/>
      <c r="J10" s="8"/>
      <c r="K10" s="8"/>
      <c r="L10" s="8"/>
    </row>
    <row r="11" spans="1:12" ht="25" customHeight="1" x14ac:dyDescent="0.25">
      <c r="A11" s="28" t="s">
        <v>11</v>
      </c>
      <c r="B11" s="28"/>
      <c r="C11" s="22">
        <f>C8+C9+C10</f>
        <v>1221492.6503727534</v>
      </c>
      <c r="F11" s="7"/>
      <c r="G11" s="8"/>
      <c r="H11" s="8"/>
      <c r="I11" s="8"/>
      <c r="J11" s="8"/>
      <c r="K11" s="8"/>
      <c r="L11" s="8"/>
    </row>
    <row r="12" spans="1:12" ht="25" customHeight="1" x14ac:dyDescent="0.25">
      <c r="A12" s="27" t="s">
        <v>16</v>
      </c>
      <c r="B12" s="27"/>
      <c r="C12" s="22">
        <f>C5+C11</f>
        <v>9639183.6476190463</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515B6-F20A-4DB0-A374-991DEFB68CEA}">
  <sheetPr>
    <pageSetUpPr fitToPage="1"/>
  </sheetPr>
  <dimension ref="A1:L22"/>
  <sheetViews>
    <sheetView showGridLines="0" zoomScale="80" zoomScaleNormal="80" zoomScaleSheetLayoutView="85" workbookViewId="0">
      <selection activeCell="A18" sqref="A18:E18"/>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27</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2.5" customHeight="1" x14ac:dyDescent="0.25">
      <c r="A5" s="18">
        <v>1</v>
      </c>
      <c r="B5" s="18" t="s">
        <v>39</v>
      </c>
      <c r="C5" s="1">
        <v>18182790.48596362</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18182790.48596362</v>
      </c>
      <c r="F7" s="7"/>
      <c r="G7" s="8"/>
      <c r="H7" s="8"/>
      <c r="I7" s="8"/>
      <c r="J7" s="8"/>
      <c r="K7" s="8"/>
      <c r="L7" s="8"/>
    </row>
    <row r="8" spans="1:12" ht="25" customHeight="1" x14ac:dyDescent="0.25">
      <c r="A8" s="28" t="s">
        <v>8</v>
      </c>
      <c r="B8" s="28"/>
      <c r="C8" s="22">
        <v>199491.08574133823</v>
      </c>
      <c r="F8" s="7"/>
      <c r="G8" s="8"/>
      <c r="H8" s="8"/>
      <c r="I8" s="8"/>
      <c r="J8" s="8"/>
      <c r="K8" s="8"/>
      <c r="L8" s="8"/>
    </row>
    <row r="9" spans="1:12" ht="25" customHeight="1" x14ac:dyDescent="0.25">
      <c r="A9" s="28" t="s">
        <v>9</v>
      </c>
      <c r="B9" s="28"/>
      <c r="C9" s="22">
        <v>1467828.4239102844</v>
      </c>
      <c r="F9" s="7"/>
      <c r="G9" s="8"/>
      <c r="H9" s="8"/>
      <c r="I9" s="8"/>
      <c r="J9" s="8"/>
      <c r="K9" s="8"/>
      <c r="L9" s="8"/>
    </row>
    <row r="10" spans="1:12" ht="25" customHeight="1" x14ac:dyDescent="0.25">
      <c r="A10" s="28" t="s">
        <v>15</v>
      </c>
      <c r="B10" s="28"/>
      <c r="C10" s="22">
        <v>847338.39486094692</v>
      </c>
      <c r="F10" s="7"/>
      <c r="G10" s="8"/>
      <c r="H10" s="8"/>
      <c r="I10" s="8"/>
      <c r="J10" s="8"/>
      <c r="K10" s="8"/>
      <c r="L10" s="8"/>
    </row>
    <row r="11" spans="1:12" ht="25" customHeight="1" x14ac:dyDescent="0.25">
      <c r="A11" s="28" t="s">
        <v>11</v>
      </c>
      <c r="B11" s="28"/>
      <c r="C11" s="22">
        <f>C8+C9+C10</f>
        <v>2514657.9045125698</v>
      </c>
      <c r="F11" s="7"/>
      <c r="G11" s="8"/>
      <c r="H11" s="8"/>
      <c r="I11" s="8"/>
      <c r="J11" s="8"/>
      <c r="K11" s="8"/>
      <c r="L11" s="8"/>
    </row>
    <row r="12" spans="1:12" ht="25" customHeight="1" x14ac:dyDescent="0.25">
      <c r="A12" s="27" t="s">
        <v>16</v>
      </c>
      <c r="B12" s="27"/>
      <c r="C12" s="22">
        <f>C5+C11</f>
        <v>20697448.39047619</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43</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E1F3A-86FC-480C-B2B6-B2F0C659222F}">
  <sheetPr>
    <pageSetUpPr fitToPage="1"/>
  </sheetPr>
  <dimension ref="A1:L22"/>
  <sheetViews>
    <sheetView showGridLines="0" zoomScale="70" zoomScaleNormal="70" zoomScaleSheetLayoutView="85" workbookViewId="0">
      <selection activeCell="C12" sqref="C12"/>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28</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48" customHeight="1" x14ac:dyDescent="0.25">
      <c r="A5" s="18">
        <v>1</v>
      </c>
      <c r="B5" s="18" t="s">
        <v>39</v>
      </c>
      <c r="C5" s="1">
        <v>12041877.7259223</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12041877.7259223</v>
      </c>
      <c r="F7" s="7"/>
      <c r="G7" s="8"/>
      <c r="H7" s="8"/>
      <c r="I7" s="8"/>
      <c r="J7" s="8"/>
      <c r="K7" s="8"/>
      <c r="L7" s="8"/>
    </row>
    <row r="8" spans="1:12" ht="25" customHeight="1" x14ac:dyDescent="0.25">
      <c r="A8" s="28" t="s">
        <v>8</v>
      </c>
      <c r="B8" s="28"/>
      <c r="C8" s="22">
        <v>102065.20898294616</v>
      </c>
      <c r="F8" s="7"/>
      <c r="G8" s="8"/>
      <c r="H8" s="8"/>
      <c r="I8" s="8"/>
      <c r="J8" s="8"/>
      <c r="K8" s="8"/>
      <c r="L8" s="8"/>
    </row>
    <row r="9" spans="1:12" ht="25" customHeight="1" x14ac:dyDescent="0.25">
      <c r="A9" s="28" t="s">
        <v>9</v>
      </c>
      <c r="B9" s="28"/>
      <c r="C9" s="22">
        <v>963968.8108779341</v>
      </c>
      <c r="F9" s="7"/>
      <c r="G9" s="8"/>
      <c r="H9" s="8"/>
      <c r="I9" s="8"/>
      <c r="J9" s="8"/>
      <c r="K9" s="8"/>
      <c r="L9" s="8"/>
    </row>
    <row r="10" spans="1:12" ht="25" customHeight="1" x14ac:dyDescent="0.25">
      <c r="A10" s="28" t="s">
        <v>15</v>
      </c>
      <c r="B10" s="28"/>
      <c r="C10" s="22">
        <v>574736.27707396389</v>
      </c>
      <c r="F10" s="7"/>
      <c r="G10" s="8"/>
      <c r="H10" s="8"/>
      <c r="I10" s="8"/>
      <c r="J10" s="8"/>
      <c r="K10" s="8"/>
      <c r="L10" s="8"/>
    </row>
    <row r="11" spans="1:12" ht="25" customHeight="1" x14ac:dyDescent="0.25">
      <c r="A11" s="28" t="s">
        <v>11</v>
      </c>
      <c r="B11" s="28"/>
      <c r="C11" s="22">
        <f>C8+C9+C10</f>
        <v>1640770.296934844</v>
      </c>
      <c r="F11" s="7"/>
      <c r="G11" s="8"/>
      <c r="H11" s="8"/>
      <c r="I11" s="8"/>
      <c r="J11" s="8"/>
      <c r="K11" s="8"/>
      <c r="L11" s="8"/>
    </row>
    <row r="12" spans="1:12" ht="25" customHeight="1" x14ac:dyDescent="0.25">
      <c r="A12" s="27" t="s">
        <v>16</v>
      </c>
      <c r="B12" s="27"/>
      <c r="C12" s="22">
        <f>C5+C11</f>
        <v>13682648.022857144</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290F-D915-4F93-810A-DB37C439DC17}">
  <sheetPr>
    <pageSetUpPr fitToPage="1"/>
  </sheetPr>
  <dimension ref="A1:L22"/>
  <sheetViews>
    <sheetView showGridLines="0" zoomScale="70" zoomScaleNormal="70" zoomScaleSheetLayoutView="85" workbookViewId="0">
      <selection activeCell="E11" sqref="E11"/>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29</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0.25" customHeight="1" x14ac:dyDescent="0.25">
      <c r="A5" s="18">
        <v>1</v>
      </c>
      <c r="B5" s="18" t="s">
        <v>39</v>
      </c>
      <c r="C5" s="1">
        <v>22184852.036201395</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22184852.036201395</v>
      </c>
      <c r="F7" s="7"/>
      <c r="G7" s="8"/>
      <c r="H7" s="8"/>
      <c r="I7" s="8"/>
      <c r="J7" s="8"/>
      <c r="K7" s="8"/>
      <c r="L7" s="8"/>
    </row>
    <row r="8" spans="1:12" ht="25" customHeight="1" x14ac:dyDescent="0.25">
      <c r="A8" s="28" t="s">
        <v>8</v>
      </c>
      <c r="B8" s="28"/>
      <c r="C8" s="22">
        <v>374469.45080263139</v>
      </c>
      <c r="F8" s="7"/>
      <c r="G8" s="8"/>
      <c r="H8" s="8"/>
      <c r="I8" s="8"/>
      <c r="J8" s="8"/>
      <c r="K8" s="8"/>
      <c r="L8" s="8"/>
    </row>
    <row r="9" spans="1:12" ht="25" customHeight="1" x14ac:dyDescent="0.25">
      <c r="A9" s="28" t="s">
        <v>9</v>
      </c>
      <c r="B9" s="28"/>
      <c r="C9" s="22">
        <v>3701189.3107843655</v>
      </c>
      <c r="F9" s="7"/>
      <c r="G9" s="8"/>
      <c r="H9" s="8"/>
      <c r="I9" s="8"/>
      <c r="J9" s="8"/>
      <c r="K9" s="8"/>
      <c r="L9" s="8"/>
    </row>
    <row r="10" spans="1:12" ht="25" customHeight="1" x14ac:dyDescent="0.25">
      <c r="A10" s="28" t="s">
        <v>15</v>
      </c>
      <c r="B10" s="28"/>
      <c r="C10" s="22">
        <v>1454248.3183168166</v>
      </c>
      <c r="F10" s="7"/>
      <c r="G10" s="8"/>
      <c r="H10" s="8"/>
      <c r="I10" s="8"/>
      <c r="J10" s="8"/>
      <c r="K10" s="8"/>
      <c r="L10" s="8"/>
    </row>
    <row r="11" spans="1:12" ht="25" customHeight="1" x14ac:dyDescent="0.25">
      <c r="A11" s="28" t="s">
        <v>11</v>
      </c>
      <c r="B11" s="28"/>
      <c r="C11" s="22">
        <f>C8+C9+C10</f>
        <v>5529907.0799038131</v>
      </c>
      <c r="F11" s="7"/>
      <c r="G11" s="8"/>
      <c r="H11" s="8"/>
      <c r="I11" s="8"/>
      <c r="J11" s="8"/>
      <c r="K11" s="8"/>
      <c r="L11" s="8"/>
    </row>
    <row r="12" spans="1:12" ht="25" customHeight="1" x14ac:dyDescent="0.25">
      <c r="A12" s="27" t="s">
        <v>16</v>
      </c>
      <c r="B12" s="27"/>
      <c r="C12" s="22">
        <f>C5+C11</f>
        <v>27714759.116105206</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42</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EB0B-9AD0-4685-9E1B-B5AE18B184C3}">
  <sheetPr>
    <pageSetUpPr fitToPage="1"/>
  </sheetPr>
  <dimension ref="A1:L22"/>
  <sheetViews>
    <sheetView showGridLines="0" topLeftCell="A3" zoomScale="70" zoomScaleNormal="70" zoomScaleSheetLayoutView="85" workbookViewId="0">
      <selection activeCell="C5" sqref="C5"/>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30</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48" customHeight="1" x14ac:dyDescent="0.25">
      <c r="A5" s="18">
        <v>1</v>
      </c>
      <c r="B5" s="18" t="s">
        <v>39</v>
      </c>
      <c r="C5" s="1">
        <v>22891093.749519534</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22891093.749519534</v>
      </c>
      <c r="F7" s="7"/>
      <c r="G7" s="8"/>
      <c r="H7" s="8"/>
      <c r="I7" s="8"/>
      <c r="J7" s="8"/>
      <c r="K7" s="8"/>
      <c r="L7" s="8"/>
    </row>
    <row r="8" spans="1:12" ht="25" customHeight="1" x14ac:dyDescent="0.25">
      <c r="A8" s="28" t="s">
        <v>8</v>
      </c>
      <c r="B8" s="28"/>
      <c r="C8" s="22">
        <v>497540.88658560393</v>
      </c>
      <c r="F8" s="7"/>
      <c r="G8" s="8"/>
      <c r="H8" s="8"/>
      <c r="I8" s="8"/>
      <c r="J8" s="8"/>
      <c r="K8" s="8"/>
      <c r="L8" s="8"/>
    </row>
    <row r="9" spans="1:12" ht="25" customHeight="1" x14ac:dyDescent="0.25">
      <c r="A9" s="28" t="s">
        <v>9</v>
      </c>
      <c r="B9" s="28"/>
      <c r="C9" s="22">
        <v>3828249.7358475872</v>
      </c>
      <c r="F9" s="7"/>
      <c r="G9" s="8"/>
      <c r="H9" s="8"/>
      <c r="I9" s="8"/>
      <c r="J9" s="8"/>
      <c r="K9" s="8"/>
      <c r="L9" s="8"/>
    </row>
    <row r="10" spans="1:12" ht="25" customHeight="1" x14ac:dyDescent="0.25">
      <c r="A10" s="28" t="s">
        <v>15</v>
      </c>
      <c r="B10" s="28"/>
      <c r="C10" s="22">
        <v>1463922.6511679888</v>
      </c>
      <c r="F10" s="7"/>
      <c r="G10" s="8"/>
      <c r="H10" s="8"/>
      <c r="I10" s="8"/>
      <c r="J10" s="8"/>
      <c r="K10" s="8"/>
      <c r="L10" s="8"/>
    </row>
    <row r="11" spans="1:12" ht="25" customHeight="1" x14ac:dyDescent="0.25">
      <c r="A11" s="28" t="s">
        <v>11</v>
      </c>
      <c r="B11" s="28"/>
      <c r="C11" s="22">
        <f>C8+C9+C10</f>
        <v>5789713.2736011799</v>
      </c>
      <c r="F11" s="7"/>
      <c r="G11" s="8"/>
      <c r="H11" s="8"/>
      <c r="I11" s="8"/>
      <c r="J11" s="8"/>
      <c r="K11" s="8"/>
      <c r="L11" s="8"/>
    </row>
    <row r="12" spans="1:12" ht="25" customHeight="1" x14ac:dyDescent="0.25">
      <c r="A12" s="27" t="s">
        <v>16</v>
      </c>
      <c r="B12" s="27"/>
      <c r="C12" s="22">
        <f>C5+C11</f>
        <v>28680807.023120716</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0C98-CB30-463B-8A34-9E76A539BF8A}">
  <sheetPr>
    <pageSetUpPr fitToPage="1"/>
  </sheetPr>
  <dimension ref="A1:L22"/>
  <sheetViews>
    <sheetView showGridLines="0" topLeftCell="A3" zoomScale="70" zoomScaleNormal="70" zoomScaleSheetLayoutView="85" workbookViewId="0">
      <selection activeCell="C12" sqref="C12"/>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31</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0.25" customHeight="1" x14ac:dyDescent="0.25">
      <c r="A5" s="18">
        <v>1</v>
      </c>
      <c r="B5" s="18" t="s">
        <v>39</v>
      </c>
      <c r="C5" s="1">
        <v>15689369.083469344</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15689369.083469344</v>
      </c>
      <c r="F7" s="7"/>
      <c r="G7" s="8"/>
      <c r="H7" s="8"/>
      <c r="I7" s="8"/>
      <c r="J7" s="8"/>
      <c r="K7" s="8"/>
      <c r="L7" s="8"/>
    </row>
    <row r="8" spans="1:12" ht="25" customHeight="1" x14ac:dyDescent="0.25">
      <c r="A8" s="28" t="s">
        <v>8</v>
      </c>
      <c r="B8" s="28"/>
      <c r="C8" s="22">
        <v>269964.44030945236</v>
      </c>
      <c r="F8" s="7"/>
      <c r="G8" s="8"/>
      <c r="H8" s="8"/>
      <c r="I8" s="8"/>
      <c r="J8" s="8"/>
      <c r="K8" s="8"/>
      <c r="L8" s="8"/>
    </row>
    <row r="9" spans="1:12" ht="25" customHeight="1" x14ac:dyDescent="0.25">
      <c r="A9" s="28" t="s">
        <v>9</v>
      </c>
      <c r="B9" s="28"/>
      <c r="C9" s="22">
        <v>1888090.7116663153</v>
      </c>
      <c r="F9" s="7"/>
      <c r="G9" s="8"/>
      <c r="H9" s="8"/>
      <c r="I9" s="8"/>
      <c r="J9" s="8"/>
      <c r="K9" s="8"/>
      <c r="L9" s="8"/>
    </row>
    <row r="10" spans="1:12" ht="25" customHeight="1" x14ac:dyDescent="0.25">
      <c r="A10" s="28" t="s">
        <v>15</v>
      </c>
      <c r="B10" s="28"/>
      <c r="C10" s="22">
        <v>1630322.96676044</v>
      </c>
      <c r="F10" s="7"/>
      <c r="G10" s="8"/>
      <c r="H10" s="8"/>
      <c r="I10" s="8"/>
      <c r="J10" s="8"/>
      <c r="K10" s="8"/>
      <c r="L10" s="8"/>
    </row>
    <row r="11" spans="1:12" ht="25" customHeight="1" x14ac:dyDescent="0.25">
      <c r="A11" s="28" t="s">
        <v>11</v>
      </c>
      <c r="B11" s="28"/>
      <c r="C11" s="22">
        <f>C8+C9+C10</f>
        <v>3788378.1187362075</v>
      </c>
      <c r="F11" s="7"/>
      <c r="G11" s="8"/>
      <c r="H11" s="8"/>
      <c r="I11" s="8"/>
      <c r="J11" s="8"/>
      <c r="K11" s="8"/>
      <c r="L11" s="8"/>
    </row>
    <row r="12" spans="1:12" ht="25" customHeight="1" x14ac:dyDescent="0.25">
      <c r="A12" s="27" t="s">
        <v>16</v>
      </c>
      <c r="B12" s="27"/>
      <c r="C12" s="22">
        <f>C5+C11</f>
        <v>19477747.202205554</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AE22B-6A14-4E8B-86FC-4B1291135F68}">
  <sheetPr>
    <pageSetUpPr fitToPage="1"/>
  </sheetPr>
  <dimension ref="A1:L22"/>
  <sheetViews>
    <sheetView showGridLines="0" topLeftCell="A3" zoomScale="70" zoomScaleNormal="70" zoomScaleSheetLayoutView="85" workbookViewId="0">
      <selection activeCell="D15" sqref="D15"/>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32</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2.5" customHeight="1" x14ac:dyDescent="0.25">
      <c r="A5" s="18">
        <v>1</v>
      </c>
      <c r="B5" s="18" t="s">
        <v>39</v>
      </c>
      <c r="C5" s="1">
        <v>32373920.505221002</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32373920.505221002</v>
      </c>
      <c r="F7" s="7"/>
      <c r="G7" s="8"/>
      <c r="H7" s="8"/>
      <c r="I7" s="8"/>
      <c r="J7" s="8"/>
      <c r="K7" s="8"/>
      <c r="L7" s="8"/>
    </row>
    <row r="8" spans="1:12" ht="25" customHeight="1" x14ac:dyDescent="0.25">
      <c r="A8" s="28" t="s">
        <v>8</v>
      </c>
      <c r="B8" s="28"/>
      <c r="C8" s="22">
        <v>653156.00881995948</v>
      </c>
      <c r="F8" s="7"/>
      <c r="G8" s="8"/>
      <c r="H8" s="8"/>
      <c r="I8" s="8"/>
      <c r="J8" s="8"/>
      <c r="K8" s="8"/>
      <c r="L8" s="8"/>
    </row>
    <row r="9" spans="1:12" ht="25" customHeight="1" x14ac:dyDescent="0.25">
      <c r="A9" s="28" t="s">
        <v>9</v>
      </c>
      <c r="B9" s="28"/>
      <c r="C9" s="22">
        <v>4403020.270446796</v>
      </c>
      <c r="F9" s="7"/>
      <c r="G9" s="8"/>
      <c r="H9" s="8"/>
      <c r="I9" s="8"/>
      <c r="J9" s="8"/>
      <c r="K9" s="8"/>
      <c r="L9" s="8"/>
    </row>
    <row r="10" spans="1:12" ht="25" customHeight="1" x14ac:dyDescent="0.25">
      <c r="A10" s="28" t="s">
        <v>15</v>
      </c>
      <c r="B10" s="28"/>
      <c r="C10" s="22">
        <v>2834798.4382725293</v>
      </c>
      <c r="F10" s="7"/>
      <c r="G10" s="8"/>
      <c r="H10" s="8"/>
      <c r="I10" s="8"/>
      <c r="J10" s="8"/>
      <c r="K10" s="8"/>
      <c r="L10" s="8"/>
    </row>
    <row r="11" spans="1:12" ht="25" customHeight="1" x14ac:dyDescent="0.25">
      <c r="A11" s="28" t="s">
        <v>11</v>
      </c>
      <c r="B11" s="28"/>
      <c r="C11" s="22">
        <f>C8+C9+C10</f>
        <v>7890974.7175392844</v>
      </c>
      <c r="F11" s="7"/>
      <c r="G11" s="8"/>
      <c r="H11" s="8"/>
      <c r="I11" s="8"/>
      <c r="J11" s="8"/>
      <c r="K11" s="8"/>
      <c r="L11" s="8"/>
    </row>
    <row r="12" spans="1:12" ht="25" customHeight="1" x14ac:dyDescent="0.25">
      <c r="A12" s="27" t="s">
        <v>16</v>
      </c>
      <c r="B12" s="27"/>
      <c r="C12" s="22">
        <f>C5+C11</f>
        <v>40264895.22276029</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86AC3-15D4-42C6-9E99-2DA956650A5D}">
  <sheetPr>
    <pageSetUpPr fitToPage="1"/>
  </sheetPr>
  <dimension ref="A1:L22"/>
  <sheetViews>
    <sheetView showGridLines="0" zoomScale="70" zoomScaleNormal="70" zoomScaleSheetLayoutView="85" workbookViewId="0">
      <selection activeCell="B14" sqref="B14"/>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33</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0.25" customHeight="1" x14ac:dyDescent="0.25">
      <c r="A5" s="18">
        <v>1</v>
      </c>
      <c r="B5" s="18" t="s">
        <v>39</v>
      </c>
      <c r="C5" s="1">
        <v>26560966.419479709</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26560966.419479709</v>
      </c>
      <c r="F7" s="7"/>
      <c r="G7" s="8"/>
      <c r="H7" s="8"/>
      <c r="I7" s="8"/>
      <c r="J7" s="8"/>
      <c r="K7" s="8"/>
      <c r="L7" s="8"/>
    </row>
    <row r="8" spans="1:12" ht="25" customHeight="1" x14ac:dyDescent="0.25">
      <c r="A8" s="28" t="s">
        <v>8</v>
      </c>
      <c r="B8" s="28"/>
      <c r="C8" s="22">
        <v>334076.71201411763</v>
      </c>
      <c r="F8" s="7"/>
      <c r="G8" s="8"/>
      <c r="H8" s="8"/>
      <c r="I8" s="8"/>
      <c r="J8" s="8"/>
      <c r="K8" s="8"/>
      <c r="L8" s="8"/>
    </row>
    <row r="9" spans="1:12" ht="25" customHeight="1" x14ac:dyDescent="0.25">
      <c r="A9" s="28" t="s">
        <v>9</v>
      </c>
      <c r="B9" s="28"/>
      <c r="C9" s="22">
        <v>3510360.3176161358</v>
      </c>
      <c r="F9" s="7"/>
      <c r="G9" s="8"/>
      <c r="H9" s="8"/>
      <c r="I9" s="8"/>
      <c r="J9" s="8"/>
      <c r="K9" s="8"/>
      <c r="L9" s="8"/>
    </row>
    <row r="10" spans="1:12" ht="25" customHeight="1" x14ac:dyDescent="0.25">
      <c r="A10" s="28" t="s">
        <v>15</v>
      </c>
      <c r="B10" s="28"/>
      <c r="C10" s="22">
        <v>2988048.9338148283</v>
      </c>
      <c r="F10" s="7"/>
      <c r="G10" s="8"/>
      <c r="H10" s="8"/>
      <c r="I10" s="8"/>
      <c r="J10" s="8"/>
      <c r="K10" s="8"/>
      <c r="L10" s="8"/>
    </row>
    <row r="11" spans="1:12" ht="25" customHeight="1" x14ac:dyDescent="0.25">
      <c r="A11" s="28" t="s">
        <v>11</v>
      </c>
      <c r="B11" s="28"/>
      <c r="C11" s="22">
        <f>C8+C9+C10</f>
        <v>6832485.9634450823</v>
      </c>
      <c r="F11" s="7"/>
      <c r="G11" s="8"/>
      <c r="H11" s="8"/>
      <c r="I11" s="8"/>
      <c r="J11" s="8"/>
      <c r="K11" s="8"/>
      <c r="L11" s="8"/>
    </row>
    <row r="12" spans="1:12" ht="25" customHeight="1" x14ac:dyDescent="0.25">
      <c r="A12" s="27" t="s">
        <v>16</v>
      </c>
      <c r="B12" s="27"/>
      <c r="C12" s="22">
        <f>C5+C11</f>
        <v>33393452.382924791</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42</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7DA4B-9A41-4B85-AE96-FCB53B3A1489}">
  <sheetPr>
    <pageSetUpPr fitToPage="1"/>
  </sheetPr>
  <dimension ref="A1:L22"/>
  <sheetViews>
    <sheetView showGridLines="0" zoomScale="80" zoomScaleNormal="80" zoomScaleSheetLayoutView="85" workbookViewId="0">
      <selection activeCell="C5" sqref="C5"/>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34</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1.75" customHeight="1" x14ac:dyDescent="0.25">
      <c r="A5" s="18">
        <v>1</v>
      </c>
      <c r="B5" s="18" t="s">
        <v>39</v>
      </c>
      <c r="C5" s="1">
        <v>19233803.269278407</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19233803.269278407</v>
      </c>
      <c r="F7" s="7"/>
      <c r="G7" s="8"/>
      <c r="H7" s="8"/>
      <c r="I7" s="8"/>
      <c r="J7" s="8"/>
      <c r="K7" s="8"/>
      <c r="L7" s="8"/>
    </row>
    <row r="8" spans="1:12" ht="25" customHeight="1" x14ac:dyDescent="0.25">
      <c r="A8" s="28" t="s">
        <v>8</v>
      </c>
      <c r="B8" s="28"/>
      <c r="C8" s="22">
        <v>241917.61904470585</v>
      </c>
      <c r="F8" s="7"/>
      <c r="G8" s="8"/>
      <c r="H8" s="8"/>
      <c r="I8" s="8"/>
      <c r="J8" s="8"/>
      <c r="K8" s="8"/>
      <c r="L8" s="8"/>
    </row>
    <row r="9" spans="1:12" ht="25" customHeight="1" x14ac:dyDescent="0.25">
      <c r="A9" s="28" t="s">
        <v>9</v>
      </c>
      <c r="B9" s="28"/>
      <c r="C9" s="22">
        <v>2541985.057584099</v>
      </c>
      <c r="F9" s="7"/>
      <c r="G9" s="8"/>
      <c r="H9" s="8"/>
      <c r="I9" s="8"/>
      <c r="J9" s="8"/>
      <c r="K9" s="8"/>
      <c r="L9" s="8"/>
    </row>
    <row r="10" spans="1:12" ht="25" customHeight="1" x14ac:dyDescent="0.25">
      <c r="A10" s="28" t="s">
        <v>15</v>
      </c>
      <c r="B10" s="28"/>
      <c r="C10" s="22">
        <v>2163759.5727624628</v>
      </c>
      <c r="F10" s="7"/>
      <c r="G10" s="8"/>
      <c r="H10" s="8"/>
      <c r="I10" s="8"/>
      <c r="J10" s="8"/>
      <c r="K10" s="8"/>
      <c r="L10" s="8"/>
    </row>
    <row r="11" spans="1:12" ht="25" customHeight="1" x14ac:dyDescent="0.25">
      <c r="A11" s="28" t="s">
        <v>11</v>
      </c>
      <c r="B11" s="28"/>
      <c r="C11" s="22">
        <f>C8+C9+C10</f>
        <v>4947662.2493912671</v>
      </c>
      <c r="F11" s="7"/>
      <c r="G11" s="8"/>
      <c r="H11" s="8"/>
      <c r="I11" s="8"/>
      <c r="J11" s="8"/>
      <c r="K11" s="8"/>
      <c r="L11" s="8"/>
    </row>
    <row r="12" spans="1:12" ht="25" customHeight="1" x14ac:dyDescent="0.25">
      <c r="A12" s="27" t="s">
        <v>16</v>
      </c>
      <c r="B12" s="27"/>
      <c r="C12" s="22">
        <f>C5+C11</f>
        <v>24181465.518669672</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8B1BE-2D82-4A41-A33C-2A077006F959}">
  <sheetPr>
    <pageSetUpPr fitToPage="1"/>
  </sheetPr>
  <dimension ref="A1:L22"/>
  <sheetViews>
    <sheetView showGridLines="0" topLeftCell="A2" zoomScale="80" zoomScaleNormal="80" zoomScaleSheetLayoutView="85" workbookViewId="0">
      <selection activeCell="C16" sqref="C16"/>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35</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49.5" customHeight="1" x14ac:dyDescent="0.25">
      <c r="A5" s="18">
        <v>1</v>
      </c>
      <c r="B5" s="18" t="s">
        <v>39</v>
      </c>
      <c r="C5" s="1">
        <v>12603547.158515647</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12603547.158515647</v>
      </c>
      <c r="F7" s="7"/>
      <c r="G7" s="8"/>
      <c r="H7" s="8"/>
      <c r="I7" s="8"/>
      <c r="J7" s="8"/>
      <c r="K7" s="8"/>
      <c r="L7" s="8"/>
    </row>
    <row r="8" spans="1:12" ht="25" customHeight="1" x14ac:dyDescent="0.25">
      <c r="A8" s="28" t="s">
        <v>8</v>
      </c>
      <c r="B8" s="28"/>
      <c r="C8" s="22">
        <v>351816.4142736842</v>
      </c>
      <c r="F8" s="7"/>
      <c r="G8" s="8"/>
      <c r="H8" s="8"/>
      <c r="I8" s="8"/>
      <c r="J8" s="8"/>
      <c r="K8" s="8"/>
      <c r="L8" s="8"/>
    </row>
    <row r="9" spans="1:12" ht="25" customHeight="1" x14ac:dyDescent="0.25">
      <c r="A9" s="28" t="s">
        <v>9</v>
      </c>
      <c r="B9" s="28"/>
      <c r="C9" s="22">
        <v>2594930.8495952031</v>
      </c>
      <c r="F9" s="7"/>
      <c r="G9" s="8"/>
      <c r="H9" s="8"/>
      <c r="I9" s="8"/>
      <c r="J9" s="8"/>
      <c r="K9" s="8"/>
      <c r="L9" s="8"/>
    </row>
    <row r="10" spans="1:12" ht="25" customHeight="1" x14ac:dyDescent="0.25">
      <c r="A10" s="28" t="s">
        <v>15</v>
      </c>
      <c r="B10" s="28"/>
      <c r="C10" s="22">
        <v>881789.17968823039</v>
      </c>
      <c r="F10" s="7"/>
      <c r="G10" s="8"/>
      <c r="H10" s="8"/>
      <c r="I10" s="8"/>
      <c r="J10" s="8"/>
      <c r="K10" s="8"/>
      <c r="L10" s="8"/>
    </row>
    <row r="11" spans="1:12" ht="25" customHeight="1" x14ac:dyDescent="0.25">
      <c r="A11" s="28" t="s">
        <v>11</v>
      </c>
      <c r="B11" s="28"/>
      <c r="C11" s="22">
        <f>C8+C9+C10</f>
        <v>3828536.4435571181</v>
      </c>
      <c r="F11" s="7"/>
      <c r="G11" s="8"/>
      <c r="H11" s="8"/>
      <c r="I11" s="8"/>
      <c r="J11" s="8"/>
      <c r="K11" s="8"/>
      <c r="L11" s="8"/>
    </row>
    <row r="12" spans="1:12" ht="25" customHeight="1" x14ac:dyDescent="0.25">
      <c r="A12" s="27" t="s">
        <v>16</v>
      </c>
      <c r="B12" s="27"/>
      <c r="C12" s="22">
        <f>C5+C11</f>
        <v>16432083.602072764</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43</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884D-4115-4660-A51B-1E71CB9F7953}">
  <sheetPr>
    <pageSetUpPr fitToPage="1"/>
  </sheetPr>
  <dimension ref="A1:L22"/>
  <sheetViews>
    <sheetView showGridLines="0" topLeftCell="A6" zoomScale="70" zoomScaleNormal="70" zoomScaleSheetLayoutView="85" workbookViewId="0">
      <selection activeCell="D11" sqref="D11"/>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17</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1.75" customHeight="1" x14ac:dyDescent="0.25">
      <c r="A5" s="18">
        <v>1</v>
      </c>
      <c r="B5" s="18" t="s">
        <v>39</v>
      </c>
      <c r="C5" s="1">
        <v>38819184.314797193</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38819184.314797193</v>
      </c>
      <c r="F7" s="7"/>
      <c r="G7" s="8"/>
      <c r="H7" s="8"/>
      <c r="I7" s="8"/>
      <c r="J7" s="8"/>
      <c r="K7" s="8"/>
      <c r="L7" s="8"/>
    </row>
    <row r="8" spans="1:12" ht="25" customHeight="1" x14ac:dyDescent="0.25">
      <c r="A8" s="28" t="s">
        <v>8</v>
      </c>
      <c r="B8" s="28"/>
      <c r="C8" s="22">
        <v>125993.21121324341</v>
      </c>
      <c r="F8" s="7"/>
      <c r="G8" s="8"/>
      <c r="H8" s="8"/>
      <c r="I8" s="8"/>
      <c r="J8" s="8"/>
      <c r="K8" s="8"/>
      <c r="L8" s="8"/>
    </row>
    <row r="9" spans="1:12" ht="25" customHeight="1" x14ac:dyDescent="0.25">
      <c r="A9" s="28" t="s">
        <v>9</v>
      </c>
      <c r="B9" s="28"/>
      <c r="C9" s="22">
        <v>6419946.7230289513</v>
      </c>
      <c r="F9" s="7"/>
      <c r="G9" s="8"/>
      <c r="H9" s="8"/>
      <c r="I9" s="8"/>
      <c r="J9" s="8"/>
      <c r="K9" s="8"/>
      <c r="L9" s="8"/>
    </row>
    <row r="10" spans="1:12" ht="25" customHeight="1" x14ac:dyDescent="0.25">
      <c r="A10" s="28" t="s">
        <v>15</v>
      </c>
      <c r="B10" s="28"/>
      <c r="C10" s="22">
        <v>2228239.5604844126</v>
      </c>
      <c r="F10" s="7"/>
      <c r="G10" s="8"/>
      <c r="H10" s="8"/>
      <c r="I10" s="8"/>
      <c r="J10" s="8"/>
      <c r="K10" s="8"/>
      <c r="L10" s="8"/>
    </row>
    <row r="11" spans="1:12" ht="25" customHeight="1" x14ac:dyDescent="0.25">
      <c r="A11" s="28" t="s">
        <v>11</v>
      </c>
      <c r="B11" s="28"/>
      <c r="C11" s="22">
        <f>C8+C9+C10</f>
        <v>8774179.4947266076</v>
      </c>
      <c r="F11" s="7"/>
      <c r="G11" s="8"/>
      <c r="H11" s="8"/>
      <c r="I11" s="8"/>
      <c r="J11" s="8"/>
      <c r="K11" s="8"/>
      <c r="L11" s="8"/>
    </row>
    <row r="12" spans="1:12" ht="25" customHeight="1" x14ac:dyDescent="0.25">
      <c r="A12" s="27" t="s">
        <v>16</v>
      </c>
      <c r="B12" s="27"/>
      <c r="C12" s="22">
        <f>C5+C11</f>
        <v>47593363.809523799</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0:B10"/>
    <mergeCell ref="A11:B11"/>
    <mergeCell ref="A12:B12"/>
    <mergeCell ref="B20:C20"/>
    <mergeCell ref="B21:C21"/>
    <mergeCell ref="A15:B15"/>
    <mergeCell ref="A16:B16"/>
    <mergeCell ref="A18:E18"/>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2FE8-DFF7-4999-BEFC-9109030F0713}">
  <sheetPr>
    <pageSetUpPr fitToPage="1"/>
  </sheetPr>
  <dimension ref="A1:L22"/>
  <sheetViews>
    <sheetView showGridLines="0" topLeftCell="A3" zoomScale="70" zoomScaleNormal="70" zoomScaleSheetLayoutView="85" workbookViewId="0">
      <selection activeCell="C5" sqref="C5"/>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36</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2.5" customHeight="1" x14ac:dyDescent="0.25">
      <c r="A5" s="18">
        <v>1</v>
      </c>
      <c r="B5" s="18" t="s">
        <v>39</v>
      </c>
      <c r="C5" s="1">
        <v>11880381.730471864</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11880381.730471864</v>
      </c>
      <c r="F7" s="7"/>
      <c r="G7" s="8"/>
      <c r="H7" s="8"/>
      <c r="I7" s="8"/>
      <c r="J7" s="8"/>
      <c r="K7" s="8"/>
      <c r="L7" s="8"/>
    </row>
    <row r="8" spans="1:12" ht="25" customHeight="1" x14ac:dyDescent="0.25">
      <c r="A8" s="28" t="s">
        <v>8</v>
      </c>
      <c r="B8" s="28"/>
      <c r="C8" s="22">
        <v>287849.7934966507</v>
      </c>
      <c r="F8" s="7"/>
      <c r="G8" s="8"/>
      <c r="H8" s="8"/>
      <c r="I8" s="8"/>
      <c r="J8" s="8"/>
      <c r="K8" s="8"/>
      <c r="L8" s="8"/>
    </row>
    <row r="9" spans="1:12" ht="25" customHeight="1" x14ac:dyDescent="0.25">
      <c r="A9" s="28" t="s">
        <v>9</v>
      </c>
      <c r="B9" s="28"/>
      <c r="C9" s="22">
        <v>2409931.5546064954</v>
      </c>
      <c r="F9" s="7"/>
      <c r="G9" s="8"/>
      <c r="H9" s="8"/>
      <c r="I9" s="8"/>
      <c r="J9" s="8"/>
      <c r="K9" s="8"/>
      <c r="L9" s="8"/>
    </row>
    <row r="10" spans="1:12" ht="25" customHeight="1" x14ac:dyDescent="0.25">
      <c r="A10" s="28" t="s">
        <v>15</v>
      </c>
      <c r="B10" s="28"/>
      <c r="C10" s="22">
        <v>881789.17968823039</v>
      </c>
      <c r="F10" s="7"/>
      <c r="G10" s="8"/>
      <c r="H10" s="8"/>
      <c r="I10" s="8"/>
      <c r="J10" s="8"/>
      <c r="K10" s="8"/>
      <c r="L10" s="8"/>
    </row>
    <row r="11" spans="1:12" ht="25" customHeight="1" x14ac:dyDescent="0.25">
      <c r="A11" s="28" t="s">
        <v>11</v>
      </c>
      <c r="B11" s="28"/>
      <c r="C11" s="22">
        <f>C8+C9+C10</f>
        <v>3579570.5277913762</v>
      </c>
      <c r="F11" s="7"/>
      <c r="G11" s="8"/>
      <c r="H11" s="8"/>
      <c r="I11" s="8"/>
      <c r="J11" s="8"/>
      <c r="K11" s="8"/>
      <c r="L11" s="8"/>
    </row>
    <row r="12" spans="1:12" ht="25" customHeight="1" x14ac:dyDescent="0.25">
      <c r="A12" s="27" t="s">
        <v>16</v>
      </c>
      <c r="B12" s="27"/>
      <c r="C12" s="22">
        <f>C5+C11</f>
        <v>15459952.258263241</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59555-9DE6-40F8-B275-FC26D41A1830}">
  <sheetPr>
    <pageSetUpPr fitToPage="1"/>
  </sheetPr>
  <dimension ref="A1:L22"/>
  <sheetViews>
    <sheetView showGridLines="0" zoomScale="80" zoomScaleNormal="80" zoomScaleSheetLayoutView="85" workbookViewId="0">
      <selection activeCell="C9" sqref="C9"/>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37</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2.5" customHeight="1" x14ac:dyDescent="0.25">
      <c r="A5" s="18">
        <v>1</v>
      </c>
      <c r="B5" s="18" t="s">
        <v>39</v>
      </c>
      <c r="C5" s="1">
        <v>4520467.8334084768</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4520467.8334084768</v>
      </c>
      <c r="F7" s="7"/>
      <c r="G7" s="8"/>
      <c r="H7" s="8"/>
      <c r="I7" s="8"/>
      <c r="J7" s="8"/>
      <c r="K7" s="8"/>
      <c r="L7" s="8"/>
    </row>
    <row r="8" spans="1:12" ht="25" customHeight="1" x14ac:dyDescent="0.25">
      <c r="A8" s="28" t="s">
        <v>8</v>
      </c>
      <c r="B8" s="28"/>
      <c r="C8" s="22">
        <v>82633.149397726636</v>
      </c>
      <c r="F8" s="7"/>
      <c r="G8" s="8"/>
      <c r="H8" s="8"/>
      <c r="I8" s="8"/>
      <c r="J8" s="8"/>
      <c r="K8" s="8"/>
      <c r="L8" s="8"/>
    </row>
    <row r="9" spans="1:12" ht="25" customHeight="1" x14ac:dyDescent="0.25">
      <c r="A9" s="28" t="s">
        <v>9</v>
      </c>
      <c r="B9" s="28"/>
      <c r="C9" s="22">
        <v>1410856.5007799182</v>
      </c>
      <c r="F9" s="7"/>
      <c r="G9" s="8"/>
      <c r="H9" s="8"/>
      <c r="I9" s="8"/>
      <c r="J9" s="8"/>
      <c r="K9" s="8"/>
      <c r="L9" s="8"/>
    </row>
    <row r="10" spans="1:12" ht="25" customHeight="1" x14ac:dyDescent="0.25">
      <c r="A10" s="28" t="s">
        <v>15</v>
      </c>
      <c r="B10" s="28"/>
      <c r="C10" s="22">
        <v>748694.51641387667</v>
      </c>
      <c r="F10" s="7"/>
      <c r="G10" s="8"/>
      <c r="H10" s="8"/>
      <c r="I10" s="8"/>
      <c r="J10" s="8"/>
      <c r="K10" s="8"/>
      <c r="L10" s="8"/>
    </row>
    <row r="11" spans="1:12" ht="25" customHeight="1" x14ac:dyDescent="0.25">
      <c r="A11" s="28" t="s">
        <v>11</v>
      </c>
      <c r="B11" s="28"/>
      <c r="C11" s="22">
        <f>C8+C9+C10</f>
        <v>2242184.1665915214</v>
      </c>
      <c r="F11" s="7"/>
      <c r="G11" s="8"/>
      <c r="H11" s="8"/>
      <c r="I11" s="8"/>
      <c r="J11" s="8"/>
      <c r="K11" s="8"/>
      <c r="L11" s="8"/>
    </row>
    <row r="12" spans="1:12" ht="25" customHeight="1" x14ac:dyDescent="0.25">
      <c r="A12" s="27" t="s">
        <v>16</v>
      </c>
      <c r="B12" s="27"/>
      <c r="C12" s="22">
        <f>C5+C11</f>
        <v>6762651.9999999981</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43</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44</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22DB-DC77-4B5B-805A-4DBA39EAEEC5}">
  <sheetPr>
    <pageSetUpPr fitToPage="1"/>
  </sheetPr>
  <dimension ref="A1:L22"/>
  <sheetViews>
    <sheetView showGridLines="0" tabSelected="1" zoomScale="70" zoomScaleNormal="70" zoomScaleSheetLayoutView="85" workbookViewId="0">
      <selection activeCell="E9" sqref="E9"/>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38</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4" customHeight="1" x14ac:dyDescent="0.25">
      <c r="A5" s="18">
        <v>1</v>
      </c>
      <c r="B5" s="18" t="s">
        <v>39</v>
      </c>
      <c r="C5" s="1">
        <v>3526148.6725698966</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3526148.6725698966</v>
      </c>
      <c r="F7" s="7"/>
      <c r="G7" s="8"/>
      <c r="H7" s="8"/>
      <c r="I7" s="8"/>
      <c r="J7" s="8"/>
      <c r="K7" s="8"/>
      <c r="L7" s="8"/>
    </row>
    <row r="8" spans="1:12" ht="25" customHeight="1" x14ac:dyDescent="0.25">
      <c r="A8" s="28" t="s">
        <v>8</v>
      </c>
      <c r="B8" s="28"/>
      <c r="C8" s="22">
        <v>100887.69824124867</v>
      </c>
      <c r="F8" s="7"/>
      <c r="G8" s="8"/>
      <c r="H8" s="8"/>
      <c r="I8" s="8"/>
      <c r="J8" s="8"/>
      <c r="K8" s="8"/>
      <c r="L8" s="8"/>
    </row>
    <row r="9" spans="1:12" ht="25" customHeight="1" x14ac:dyDescent="0.25">
      <c r="A9" s="28" t="s">
        <v>9</v>
      </c>
      <c r="B9" s="28"/>
      <c r="C9" s="22">
        <v>1031438.9378328439</v>
      </c>
      <c r="F9" s="7"/>
      <c r="G9" s="8"/>
      <c r="H9" s="8"/>
      <c r="I9" s="8"/>
      <c r="J9" s="8"/>
      <c r="K9" s="8"/>
      <c r="L9" s="8"/>
    </row>
    <row r="10" spans="1:12" ht="25" customHeight="1" x14ac:dyDescent="0.25">
      <c r="A10" s="28" t="s">
        <v>15</v>
      </c>
      <c r="B10" s="28"/>
      <c r="C10" s="22">
        <v>627131.35802267678</v>
      </c>
      <c r="F10" s="7"/>
      <c r="G10" s="8"/>
      <c r="H10" s="8"/>
      <c r="I10" s="8"/>
      <c r="J10" s="8"/>
      <c r="K10" s="8"/>
      <c r="L10" s="8"/>
    </row>
    <row r="11" spans="1:12" ht="25" customHeight="1" x14ac:dyDescent="0.25">
      <c r="A11" s="28" t="s">
        <v>11</v>
      </c>
      <c r="B11" s="28"/>
      <c r="C11" s="22">
        <f>C8+C9+C10</f>
        <v>1759457.9940967693</v>
      </c>
      <c r="F11" s="7"/>
      <c r="G11" s="8"/>
      <c r="H11" s="8"/>
      <c r="I11" s="8"/>
      <c r="J11" s="8"/>
      <c r="K11" s="8"/>
      <c r="L11" s="8"/>
    </row>
    <row r="12" spans="1:12" ht="25" customHeight="1" x14ac:dyDescent="0.25">
      <c r="A12" s="27" t="s">
        <v>16</v>
      </c>
      <c r="B12" s="27"/>
      <c r="C12" s="22">
        <f>C5+C11</f>
        <v>5285606.666666666</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40</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D6EF1-1423-4A1E-8F61-BE6E875CB184}">
  <sheetPr>
    <pageSetUpPr fitToPage="1"/>
  </sheetPr>
  <dimension ref="A1:L22"/>
  <sheetViews>
    <sheetView showGridLines="0" topLeftCell="A3" zoomScale="70" zoomScaleNormal="70" zoomScaleSheetLayoutView="85" workbookViewId="0">
      <selection activeCell="C12" sqref="C12"/>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18</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9.25" customHeight="1" x14ac:dyDescent="0.25">
      <c r="A5" s="18">
        <v>1</v>
      </c>
      <c r="B5" s="18" t="s">
        <v>39</v>
      </c>
      <c r="C5" s="1">
        <v>20338738.843019329</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20338738.843019329</v>
      </c>
      <c r="F7" s="7"/>
      <c r="G7" s="8"/>
      <c r="H7" s="8"/>
      <c r="I7" s="8"/>
      <c r="J7" s="8"/>
      <c r="K7" s="8"/>
      <c r="L7" s="8"/>
    </row>
    <row r="8" spans="1:12" ht="25" customHeight="1" x14ac:dyDescent="0.25">
      <c r="A8" s="28" t="s">
        <v>8</v>
      </c>
      <c r="B8" s="28"/>
      <c r="C8" s="22">
        <v>44997.575433301216</v>
      </c>
      <c r="F8" s="7"/>
      <c r="G8" s="8"/>
      <c r="H8" s="8"/>
      <c r="I8" s="8"/>
      <c r="J8" s="8"/>
      <c r="K8" s="8"/>
      <c r="L8" s="8"/>
    </row>
    <row r="9" spans="1:12" ht="25" customHeight="1" x14ac:dyDescent="0.25">
      <c r="A9" s="28" t="s">
        <v>9</v>
      </c>
      <c r="B9" s="28"/>
      <c r="C9" s="22">
        <v>3527163.9592742948</v>
      </c>
      <c r="F9" s="7"/>
      <c r="G9" s="8"/>
      <c r="H9" s="8"/>
      <c r="I9" s="8"/>
      <c r="J9" s="8"/>
      <c r="K9" s="8"/>
      <c r="L9" s="8"/>
    </row>
    <row r="10" spans="1:12" ht="25" customHeight="1" x14ac:dyDescent="0.25">
      <c r="A10" s="28" t="s">
        <v>15</v>
      </c>
      <c r="B10" s="28"/>
      <c r="C10" s="22">
        <v>1009671.0508444995</v>
      </c>
      <c r="F10" s="7"/>
      <c r="G10" s="8"/>
      <c r="H10" s="8"/>
      <c r="I10" s="8"/>
      <c r="J10" s="8"/>
      <c r="K10" s="8"/>
      <c r="L10" s="8"/>
    </row>
    <row r="11" spans="1:12" ht="25" customHeight="1" x14ac:dyDescent="0.25">
      <c r="A11" s="28" t="s">
        <v>11</v>
      </c>
      <c r="B11" s="28"/>
      <c r="C11" s="22">
        <f>C8+C9+C10</f>
        <v>4581832.5855520954</v>
      </c>
      <c r="F11" s="7"/>
      <c r="G11" s="8"/>
      <c r="H11" s="8"/>
      <c r="I11" s="8"/>
      <c r="J11" s="8"/>
      <c r="K11" s="8"/>
      <c r="L11" s="8"/>
    </row>
    <row r="12" spans="1:12" ht="25" customHeight="1" x14ac:dyDescent="0.25">
      <c r="A12" s="27" t="s">
        <v>16</v>
      </c>
      <c r="B12" s="27"/>
      <c r="C12" s="22">
        <f>C5+C11</f>
        <v>24920571.428571425</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42</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0:B10"/>
    <mergeCell ref="A11:B11"/>
    <mergeCell ref="A12:B12"/>
    <mergeCell ref="B20:C20"/>
    <mergeCell ref="B21:C21"/>
    <mergeCell ref="A15:B15"/>
    <mergeCell ref="A16:B16"/>
    <mergeCell ref="A18:E18"/>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90BF-195A-4F2D-BAA7-3B1C8A4AFCAF}">
  <sheetPr>
    <pageSetUpPr fitToPage="1"/>
  </sheetPr>
  <dimension ref="A1:L22"/>
  <sheetViews>
    <sheetView showGridLines="0" zoomScale="70" zoomScaleNormal="70" zoomScaleSheetLayoutView="85" workbookViewId="0">
      <selection activeCell="C15" sqref="C15:C16"/>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19</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4.75" customHeight="1" x14ac:dyDescent="0.25">
      <c r="A5" s="18">
        <v>1</v>
      </c>
      <c r="B5" s="18" t="s">
        <v>39</v>
      </c>
      <c r="C5" s="1">
        <v>13045265.359867094</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13045265.359867094</v>
      </c>
      <c r="F7" s="7"/>
      <c r="G7" s="8"/>
      <c r="H7" s="8"/>
      <c r="I7" s="8"/>
      <c r="J7" s="8"/>
      <c r="K7" s="8"/>
      <c r="L7" s="8"/>
    </row>
    <row r="8" spans="1:12" ht="25" customHeight="1" x14ac:dyDescent="0.25">
      <c r="A8" s="28" t="s">
        <v>8</v>
      </c>
      <c r="B8" s="28"/>
      <c r="C8" s="22">
        <v>238246.85211635471</v>
      </c>
      <c r="F8" s="7"/>
      <c r="G8" s="8"/>
      <c r="H8" s="8"/>
      <c r="I8" s="8"/>
      <c r="J8" s="8"/>
      <c r="K8" s="8"/>
      <c r="L8" s="8"/>
    </row>
    <row r="9" spans="1:12" ht="25" customHeight="1" x14ac:dyDescent="0.25">
      <c r="A9" s="28" t="s">
        <v>9</v>
      </c>
      <c r="B9" s="28"/>
      <c r="C9" s="22">
        <v>2876713.8321537701</v>
      </c>
      <c r="F9" s="7"/>
      <c r="G9" s="8"/>
      <c r="H9" s="8"/>
      <c r="I9" s="8"/>
      <c r="J9" s="8"/>
      <c r="K9" s="8"/>
      <c r="L9" s="8"/>
    </row>
    <row r="10" spans="1:12" ht="25" customHeight="1" x14ac:dyDescent="0.25">
      <c r="A10" s="28" t="s">
        <v>15</v>
      </c>
      <c r="B10" s="28"/>
      <c r="C10" s="22">
        <v>1157802.2646157194</v>
      </c>
      <c r="F10" s="7"/>
      <c r="G10" s="8"/>
      <c r="H10" s="8"/>
      <c r="I10" s="8"/>
      <c r="J10" s="8"/>
      <c r="K10" s="8"/>
      <c r="L10" s="8"/>
    </row>
    <row r="11" spans="1:12" ht="25" customHeight="1" x14ac:dyDescent="0.25">
      <c r="A11" s="28" t="s">
        <v>11</v>
      </c>
      <c r="B11" s="28"/>
      <c r="C11" s="22">
        <f>C8+C9+C10</f>
        <v>4272762.9488858441</v>
      </c>
      <c r="F11" s="7"/>
      <c r="G11" s="8"/>
      <c r="H11" s="8"/>
      <c r="I11" s="8"/>
      <c r="J11" s="8"/>
      <c r="K11" s="8"/>
      <c r="L11" s="8"/>
    </row>
    <row r="12" spans="1:12" ht="25" customHeight="1" x14ac:dyDescent="0.25">
      <c r="A12" s="27" t="s">
        <v>16</v>
      </c>
      <c r="B12" s="27"/>
      <c r="C12" s="22">
        <f>C5+C11</f>
        <v>17318028.308752939</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42</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0:B10"/>
    <mergeCell ref="A11:B11"/>
    <mergeCell ref="A12:B12"/>
    <mergeCell ref="B20:C20"/>
    <mergeCell ref="B21:C21"/>
    <mergeCell ref="A15:B15"/>
    <mergeCell ref="A16:B16"/>
    <mergeCell ref="A18:E18"/>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7496-CF18-475D-BE46-1A3F4B657774}">
  <sheetPr>
    <pageSetUpPr fitToPage="1"/>
  </sheetPr>
  <dimension ref="A1:L22"/>
  <sheetViews>
    <sheetView showGridLines="0" topLeftCell="A2" zoomScale="70" zoomScaleNormal="70" zoomScaleSheetLayoutView="85" workbookViewId="0">
      <selection activeCell="C9" sqref="C9"/>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20</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4.75" customHeight="1" x14ac:dyDescent="0.25">
      <c r="A5" s="18">
        <v>1</v>
      </c>
      <c r="B5" s="18" t="s">
        <v>39</v>
      </c>
      <c r="C5" s="1">
        <v>17677328.518045221</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17677328.518045221</v>
      </c>
      <c r="F7" s="7"/>
      <c r="G7" s="8"/>
      <c r="H7" s="8"/>
      <c r="I7" s="8"/>
      <c r="J7" s="8"/>
      <c r="K7" s="8"/>
      <c r="L7" s="8"/>
    </row>
    <row r="8" spans="1:12" ht="25" customHeight="1" x14ac:dyDescent="0.25">
      <c r="A8" s="28" t="s">
        <v>8</v>
      </c>
      <c r="B8" s="28"/>
      <c r="C8" s="22">
        <v>242648.42689135676</v>
      </c>
      <c r="F8" s="7"/>
      <c r="G8" s="8"/>
      <c r="H8" s="8"/>
      <c r="I8" s="8"/>
      <c r="J8" s="8"/>
      <c r="K8" s="8"/>
      <c r="L8" s="8"/>
    </row>
    <row r="9" spans="1:12" ht="25" customHeight="1" x14ac:dyDescent="0.25">
      <c r="A9" s="28" t="s">
        <v>9</v>
      </c>
      <c r="B9" s="28"/>
      <c r="C9" s="22">
        <v>4555200.32189837</v>
      </c>
      <c r="F9" s="7"/>
      <c r="G9" s="8"/>
      <c r="H9" s="8"/>
      <c r="I9" s="8"/>
      <c r="J9" s="8"/>
      <c r="K9" s="8"/>
      <c r="L9" s="8"/>
    </row>
    <row r="10" spans="1:12" ht="25" customHeight="1" x14ac:dyDescent="0.25">
      <c r="A10" s="28" t="s">
        <v>15</v>
      </c>
      <c r="B10" s="28"/>
      <c r="C10" s="22">
        <v>947741.00193771359</v>
      </c>
      <c r="F10" s="7"/>
      <c r="G10" s="8"/>
      <c r="H10" s="8"/>
      <c r="I10" s="8"/>
      <c r="J10" s="8"/>
      <c r="K10" s="8"/>
      <c r="L10" s="8"/>
    </row>
    <row r="11" spans="1:12" ht="25" customHeight="1" x14ac:dyDescent="0.25">
      <c r="A11" s="28" t="s">
        <v>11</v>
      </c>
      <c r="B11" s="28"/>
      <c r="C11" s="22">
        <f>C8+C9+C10</f>
        <v>5745589.7507274402</v>
      </c>
      <c r="F11" s="7"/>
      <c r="G11" s="8"/>
      <c r="H11" s="8"/>
      <c r="I11" s="8"/>
      <c r="J11" s="8"/>
      <c r="K11" s="8"/>
      <c r="L11" s="8"/>
    </row>
    <row r="12" spans="1:12" ht="25" customHeight="1" x14ac:dyDescent="0.25">
      <c r="A12" s="27" t="s">
        <v>16</v>
      </c>
      <c r="B12" s="27"/>
      <c r="C12" s="22">
        <f>C5+C11</f>
        <v>23422918.268772662</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42</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0:B10"/>
    <mergeCell ref="A11:B11"/>
    <mergeCell ref="A12:B12"/>
    <mergeCell ref="B20:C20"/>
    <mergeCell ref="B21:C21"/>
    <mergeCell ref="A15:B15"/>
    <mergeCell ref="A16:B16"/>
    <mergeCell ref="A18:E18"/>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F19DE-47CE-4050-B552-E2D4A7A726C3}">
  <sheetPr>
    <pageSetUpPr fitToPage="1"/>
  </sheetPr>
  <dimension ref="A1:L22"/>
  <sheetViews>
    <sheetView showGridLines="0" zoomScale="70" zoomScaleNormal="70" zoomScaleSheetLayoutView="85" workbookViewId="0">
      <selection activeCell="A18" sqref="A18:E18"/>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21</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9.25" customHeight="1" x14ac:dyDescent="0.25">
      <c r="A5" s="18">
        <v>1</v>
      </c>
      <c r="B5" s="18" t="s">
        <v>39</v>
      </c>
      <c r="C5" s="1">
        <v>9290703.289846478</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9290703.289846478</v>
      </c>
      <c r="F7" s="7"/>
      <c r="G7" s="8"/>
      <c r="H7" s="8"/>
      <c r="I7" s="8"/>
      <c r="J7" s="8"/>
      <c r="K7" s="8"/>
      <c r="L7" s="8"/>
    </row>
    <row r="8" spans="1:12" ht="25" customHeight="1" x14ac:dyDescent="0.25">
      <c r="A8" s="28" t="s">
        <v>8</v>
      </c>
      <c r="B8" s="28"/>
      <c r="C8" s="22">
        <v>172676.02669761062</v>
      </c>
      <c r="F8" s="7"/>
      <c r="G8" s="8"/>
      <c r="H8" s="8"/>
      <c r="I8" s="8"/>
      <c r="J8" s="8"/>
      <c r="K8" s="8"/>
      <c r="L8" s="8"/>
    </row>
    <row r="9" spans="1:12" ht="25" customHeight="1" x14ac:dyDescent="0.25">
      <c r="A9" s="28" t="s">
        <v>9</v>
      </c>
      <c r="B9" s="28"/>
      <c r="C9" s="22">
        <v>2114380.3432818158</v>
      </c>
      <c r="F9" s="7"/>
      <c r="G9" s="8"/>
      <c r="H9" s="8"/>
      <c r="I9" s="8"/>
      <c r="J9" s="8"/>
      <c r="K9" s="8"/>
      <c r="L9" s="8"/>
    </row>
    <row r="10" spans="1:12" ht="25" customHeight="1" x14ac:dyDescent="0.25">
      <c r="A10" s="28" t="s">
        <v>15</v>
      </c>
      <c r="B10" s="28"/>
      <c r="C10" s="22">
        <v>757619.10844972439</v>
      </c>
      <c r="F10" s="7"/>
      <c r="G10" s="8"/>
      <c r="H10" s="8"/>
      <c r="I10" s="8"/>
      <c r="J10" s="8"/>
      <c r="K10" s="8"/>
      <c r="L10" s="8"/>
    </row>
    <row r="11" spans="1:12" ht="25" customHeight="1" x14ac:dyDescent="0.25">
      <c r="A11" s="28" t="s">
        <v>11</v>
      </c>
      <c r="B11" s="28"/>
      <c r="C11" s="22">
        <f>C8+C9+C10</f>
        <v>3044675.4784291508</v>
      </c>
      <c r="F11" s="7"/>
      <c r="G11" s="8"/>
      <c r="H11" s="8"/>
      <c r="I11" s="8"/>
      <c r="J11" s="8"/>
      <c r="K11" s="8"/>
      <c r="L11" s="8"/>
    </row>
    <row r="12" spans="1:12" ht="25" customHeight="1" x14ac:dyDescent="0.25">
      <c r="A12" s="27" t="s">
        <v>16</v>
      </c>
      <c r="B12" s="27"/>
      <c r="C12" s="22">
        <f>C5+C11</f>
        <v>12335378.76827563</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43</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0:B10"/>
    <mergeCell ref="A11:B11"/>
    <mergeCell ref="A12:B12"/>
    <mergeCell ref="B20:C20"/>
    <mergeCell ref="B21:C21"/>
    <mergeCell ref="A15:B15"/>
    <mergeCell ref="A16:B16"/>
    <mergeCell ref="A18:E18"/>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17AE4-080D-4341-BB74-7CAC1A8A3D6F}">
  <sheetPr>
    <pageSetUpPr fitToPage="1"/>
  </sheetPr>
  <dimension ref="A1:L22"/>
  <sheetViews>
    <sheetView showGridLines="0" topLeftCell="A4" zoomScale="70" zoomScaleNormal="70" zoomScaleSheetLayoutView="85" workbookViewId="0">
      <selection activeCell="D8" sqref="D8"/>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23</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0.25" customHeight="1" x14ac:dyDescent="0.25">
      <c r="A5" s="18">
        <v>1</v>
      </c>
      <c r="B5" s="18" t="s">
        <v>39</v>
      </c>
      <c r="C5" s="1">
        <v>21210664.17932589</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21210664.17932589</v>
      </c>
      <c r="F7" s="7"/>
      <c r="G7" s="8"/>
      <c r="H7" s="8"/>
      <c r="I7" s="8"/>
      <c r="J7" s="8"/>
      <c r="K7" s="8"/>
      <c r="L7" s="8"/>
    </row>
    <row r="8" spans="1:12" ht="25" customHeight="1" x14ac:dyDescent="0.25">
      <c r="A8" s="28" t="s">
        <v>8</v>
      </c>
      <c r="B8" s="28"/>
      <c r="C8" s="22">
        <v>550573.41233811888</v>
      </c>
      <c r="F8" s="7"/>
      <c r="G8" s="8"/>
      <c r="H8" s="8"/>
      <c r="I8" s="8"/>
      <c r="J8" s="8"/>
      <c r="K8" s="8"/>
      <c r="L8" s="8"/>
    </row>
    <row r="9" spans="1:12" ht="25" customHeight="1" x14ac:dyDescent="0.25">
      <c r="A9" s="28" t="s">
        <v>9</v>
      </c>
      <c r="B9" s="28"/>
      <c r="C9" s="22">
        <v>2678289.3277859706</v>
      </c>
      <c r="F9" s="7"/>
      <c r="G9" s="8"/>
      <c r="H9" s="8"/>
      <c r="I9" s="8"/>
      <c r="J9" s="8"/>
      <c r="K9" s="8"/>
      <c r="L9" s="8"/>
    </row>
    <row r="10" spans="1:12" ht="25" customHeight="1" x14ac:dyDescent="0.25">
      <c r="A10" s="28" t="s">
        <v>15</v>
      </c>
      <c r="B10" s="28"/>
      <c r="C10" s="22">
        <v>1651299.7479246606</v>
      </c>
      <c r="F10" s="7"/>
      <c r="G10" s="8"/>
      <c r="H10" s="8"/>
      <c r="I10" s="8"/>
      <c r="J10" s="8"/>
      <c r="K10" s="8"/>
      <c r="L10" s="8"/>
    </row>
    <row r="11" spans="1:12" ht="25" customHeight="1" x14ac:dyDescent="0.25">
      <c r="A11" s="28" t="s">
        <v>11</v>
      </c>
      <c r="B11" s="28"/>
      <c r="C11" s="22">
        <f>C8+C9+C10</f>
        <v>4880162.48804875</v>
      </c>
      <c r="F11" s="7"/>
      <c r="G11" s="8"/>
      <c r="H11" s="8"/>
      <c r="I11" s="8"/>
      <c r="J11" s="8"/>
      <c r="K11" s="8"/>
      <c r="L11" s="8"/>
    </row>
    <row r="12" spans="1:12" ht="25" customHeight="1" x14ac:dyDescent="0.25">
      <c r="A12" s="27" t="s">
        <v>16</v>
      </c>
      <c r="B12" s="27"/>
      <c r="C12" s="22">
        <f>C5+C11</f>
        <v>26090826.667374641</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43</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FD92C-CBF8-4C27-B586-86087B72776D}">
  <sheetPr>
    <pageSetUpPr fitToPage="1"/>
  </sheetPr>
  <dimension ref="A1:L22"/>
  <sheetViews>
    <sheetView showGridLines="0" zoomScale="70" zoomScaleNormal="70" zoomScaleSheetLayoutView="85" workbookViewId="0">
      <selection activeCell="C16" sqref="C16"/>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24</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0.25" customHeight="1" x14ac:dyDescent="0.25">
      <c r="A5" s="18">
        <v>1</v>
      </c>
      <c r="B5" s="18" t="s">
        <v>39</v>
      </c>
      <c r="C5" s="1">
        <v>13828772.555689996</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13828772.555689996</v>
      </c>
      <c r="F7" s="7"/>
      <c r="G7" s="8"/>
      <c r="H7" s="8"/>
      <c r="I7" s="8"/>
      <c r="J7" s="8"/>
      <c r="K7" s="8"/>
      <c r="L7" s="8"/>
    </row>
    <row r="8" spans="1:12" ht="25" customHeight="1" x14ac:dyDescent="0.25">
      <c r="A8" s="28" t="s">
        <v>8</v>
      </c>
      <c r="B8" s="28"/>
      <c r="C8" s="22">
        <v>367048.94155874592</v>
      </c>
      <c r="F8" s="7"/>
      <c r="G8" s="8"/>
      <c r="H8" s="8"/>
      <c r="I8" s="8"/>
      <c r="J8" s="8"/>
      <c r="K8" s="8"/>
      <c r="L8" s="8"/>
    </row>
    <row r="9" spans="1:12" ht="25" customHeight="1" x14ac:dyDescent="0.25">
      <c r="A9" s="28" t="s">
        <v>9</v>
      </c>
      <c r="B9" s="28"/>
      <c r="C9" s="22">
        <v>1743829.5578790882</v>
      </c>
      <c r="F9" s="7"/>
      <c r="G9" s="8"/>
      <c r="H9" s="8"/>
      <c r="I9" s="8"/>
      <c r="J9" s="8"/>
      <c r="K9" s="8"/>
      <c r="L9" s="8"/>
    </row>
    <row r="10" spans="1:12" ht="25" customHeight="1" x14ac:dyDescent="0.25">
      <c r="A10" s="28" t="s">
        <v>15</v>
      </c>
      <c r="B10" s="28"/>
      <c r="C10" s="22">
        <v>1076934.618211735</v>
      </c>
      <c r="F10" s="7"/>
      <c r="G10" s="8"/>
      <c r="H10" s="8"/>
      <c r="I10" s="8"/>
      <c r="J10" s="8"/>
      <c r="K10" s="8"/>
      <c r="L10" s="8"/>
    </row>
    <row r="11" spans="1:12" ht="25" customHeight="1" x14ac:dyDescent="0.25">
      <c r="A11" s="28" t="s">
        <v>11</v>
      </c>
      <c r="B11" s="28"/>
      <c r="C11" s="22">
        <f>C8+C9+C10</f>
        <v>3187813.1176495692</v>
      </c>
      <c r="F11" s="7"/>
      <c r="G11" s="8"/>
      <c r="H11" s="8"/>
      <c r="I11" s="8"/>
      <c r="J11" s="8"/>
      <c r="K11" s="8"/>
      <c r="L11" s="8"/>
    </row>
    <row r="12" spans="1:12" ht="25" customHeight="1" x14ac:dyDescent="0.25">
      <c r="A12" s="27" t="s">
        <v>16</v>
      </c>
      <c r="B12" s="27"/>
      <c r="C12" s="22">
        <f>C5+C11</f>
        <v>17016585.673339564</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43</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DD69-87FF-4EFF-B0E1-0F1052620707}">
  <sheetPr>
    <pageSetUpPr fitToPage="1"/>
  </sheetPr>
  <dimension ref="A1:L22"/>
  <sheetViews>
    <sheetView showGridLines="0" topLeftCell="A3" zoomScale="70" zoomScaleNormal="70" zoomScaleSheetLayoutView="85" workbookViewId="0">
      <selection activeCell="B19" sqref="B19"/>
    </sheetView>
  </sheetViews>
  <sheetFormatPr defaultColWidth="9.1796875" defaultRowHeight="11.5" x14ac:dyDescent="0.25"/>
  <cols>
    <col min="1" max="1" width="5.453125" style="4" customWidth="1"/>
    <col min="2" max="2" width="43.81640625" style="4" customWidth="1"/>
    <col min="3" max="3" width="24.54296875" style="4" customWidth="1"/>
    <col min="4" max="4" width="16" style="4" customWidth="1"/>
    <col min="5" max="5" width="21.453125" style="4" customWidth="1"/>
    <col min="6" max="6" width="9.1796875" style="4" customWidth="1"/>
    <col min="7" max="7" width="18.54296875" style="4" customWidth="1"/>
    <col min="8" max="8" width="9.7265625" style="4" customWidth="1"/>
    <col min="9" max="9" width="7.81640625" style="4" customWidth="1"/>
    <col min="10" max="10" width="6.81640625" style="4" customWidth="1"/>
    <col min="11" max="11" width="7.453125" style="4" customWidth="1"/>
    <col min="12" max="12" width="17.26953125" style="4" customWidth="1"/>
    <col min="13" max="16384" width="9.1796875" style="4"/>
  </cols>
  <sheetData>
    <row r="1" spans="1:12" ht="14.25" customHeight="1" x14ac:dyDescent="0.25">
      <c r="A1" s="32" t="s">
        <v>13</v>
      </c>
      <c r="B1" s="32"/>
      <c r="C1" s="32"/>
      <c r="D1" s="32"/>
      <c r="E1" s="32"/>
      <c r="F1" s="3"/>
      <c r="G1" s="3"/>
      <c r="H1" s="3"/>
      <c r="I1" s="3"/>
    </row>
    <row r="2" spans="1:12" ht="48.75" customHeight="1" x14ac:dyDescent="0.25">
      <c r="A2" s="33" t="s">
        <v>25</v>
      </c>
      <c r="B2" s="33"/>
      <c r="C2" s="33"/>
      <c r="D2" s="33"/>
      <c r="E2" s="33"/>
    </row>
    <row r="3" spans="1:12" ht="143.25" customHeight="1" x14ac:dyDescent="0.25">
      <c r="A3" s="31" t="s">
        <v>14</v>
      </c>
      <c r="B3" s="31"/>
      <c r="C3" s="31"/>
      <c r="D3" s="31"/>
      <c r="E3" s="31"/>
      <c r="F3" s="7"/>
      <c r="G3" s="8"/>
      <c r="H3" s="8"/>
      <c r="I3" s="8"/>
      <c r="J3" s="8"/>
      <c r="K3" s="8"/>
      <c r="L3" s="8"/>
    </row>
    <row r="4" spans="1:12" x14ac:dyDescent="0.25">
      <c r="A4" s="16" t="s">
        <v>4</v>
      </c>
      <c r="B4" s="17" t="s">
        <v>0</v>
      </c>
      <c r="C4" s="17" t="s">
        <v>5</v>
      </c>
      <c r="D4" s="17" t="s">
        <v>7</v>
      </c>
      <c r="E4" s="17" t="s">
        <v>6</v>
      </c>
      <c r="F4" s="7"/>
      <c r="G4" s="8"/>
      <c r="H4" s="8"/>
      <c r="I4" s="8"/>
      <c r="J4" s="8"/>
      <c r="K4" s="8"/>
      <c r="L4" s="8"/>
    </row>
    <row r="5" spans="1:12" s="21" customFormat="1" ht="57" customHeight="1" x14ac:dyDescent="0.25">
      <c r="A5" s="18">
        <v>1</v>
      </c>
      <c r="B5" s="18" t="s">
        <v>39</v>
      </c>
      <c r="C5" s="1">
        <v>11072837.435453834</v>
      </c>
      <c r="D5" s="2">
        <v>1</v>
      </c>
      <c r="E5" s="19"/>
      <c r="F5" s="20"/>
    </row>
    <row r="6" spans="1:12" x14ac:dyDescent="0.25">
      <c r="A6" s="9"/>
      <c r="B6" s="9"/>
      <c r="C6" s="10"/>
      <c r="D6" s="11"/>
      <c r="F6" s="7"/>
      <c r="G6" s="8"/>
      <c r="H6" s="8"/>
      <c r="I6" s="8"/>
      <c r="J6" s="8"/>
      <c r="K6" s="8"/>
      <c r="L6" s="8"/>
    </row>
    <row r="7" spans="1:12" ht="25" customHeight="1" x14ac:dyDescent="0.25">
      <c r="A7" s="27" t="s">
        <v>10</v>
      </c>
      <c r="B7" s="27"/>
      <c r="C7" s="22">
        <f>SUM(C5)</f>
        <v>11072837.435453834</v>
      </c>
      <c r="F7" s="7"/>
      <c r="G7" s="8"/>
      <c r="H7" s="8"/>
      <c r="I7" s="8"/>
      <c r="J7" s="8"/>
      <c r="K7" s="8"/>
      <c r="L7" s="8"/>
    </row>
    <row r="8" spans="1:12" ht="25" customHeight="1" x14ac:dyDescent="0.25">
      <c r="A8" s="28" t="s">
        <v>8</v>
      </c>
      <c r="B8" s="28"/>
      <c r="C8" s="22">
        <v>275286.70616905944</v>
      </c>
      <c r="F8" s="7"/>
      <c r="G8" s="8"/>
      <c r="H8" s="8"/>
      <c r="I8" s="8"/>
      <c r="J8" s="8"/>
      <c r="K8" s="8"/>
      <c r="L8" s="8"/>
    </row>
    <row r="9" spans="1:12" ht="25" customHeight="1" x14ac:dyDescent="0.25">
      <c r="A9" s="28" t="s">
        <v>9</v>
      </c>
      <c r="B9" s="28"/>
      <c r="C9" s="22">
        <v>1401689.6548603233</v>
      </c>
      <c r="F9" s="7"/>
      <c r="G9" s="8"/>
      <c r="H9" s="8"/>
      <c r="I9" s="8"/>
      <c r="J9" s="8"/>
      <c r="K9" s="8"/>
      <c r="L9" s="8"/>
    </row>
    <row r="10" spans="1:12" ht="25" customHeight="1" x14ac:dyDescent="0.25">
      <c r="A10" s="28" t="s">
        <v>15</v>
      </c>
      <c r="B10" s="28"/>
      <c r="C10" s="22">
        <v>861547.69456938794</v>
      </c>
      <c r="F10" s="7"/>
      <c r="G10" s="8"/>
      <c r="H10" s="8"/>
      <c r="I10" s="8"/>
      <c r="J10" s="8"/>
      <c r="K10" s="8"/>
      <c r="L10" s="8"/>
    </row>
    <row r="11" spans="1:12" ht="25" customHeight="1" x14ac:dyDescent="0.25">
      <c r="A11" s="28" t="s">
        <v>11</v>
      </c>
      <c r="B11" s="28"/>
      <c r="C11" s="22">
        <f>C8+C9+C10</f>
        <v>2538524.0555987707</v>
      </c>
      <c r="F11" s="7"/>
      <c r="G11" s="8"/>
      <c r="H11" s="8"/>
      <c r="I11" s="8"/>
      <c r="J11" s="8"/>
      <c r="K11" s="8"/>
      <c r="L11" s="8"/>
    </row>
    <row r="12" spans="1:12" ht="25" customHeight="1" x14ac:dyDescent="0.25">
      <c r="A12" s="27" t="s">
        <v>16</v>
      </c>
      <c r="B12" s="27"/>
      <c r="C12" s="22">
        <f>C5+C11</f>
        <v>13611361.491052605</v>
      </c>
      <c r="F12" s="7"/>
      <c r="G12" s="8"/>
      <c r="H12" s="8"/>
      <c r="I12" s="8"/>
      <c r="J12" s="8"/>
      <c r="K12" s="8"/>
      <c r="L12" s="8"/>
    </row>
    <row r="13" spans="1:12" x14ac:dyDescent="0.25">
      <c r="A13" s="9"/>
      <c r="B13" s="9"/>
      <c r="C13" s="12"/>
      <c r="D13" s="12"/>
      <c r="F13" s="7"/>
      <c r="G13" s="8"/>
      <c r="H13" s="8"/>
      <c r="I13" s="8"/>
      <c r="J13" s="8"/>
      <c r="K13" s="8"/>
      <c r="L13" s="8"/>
    </row>
    <row r="14" spans="1:12" ht="18.75" customHeight="1" x14ac:dyDescent="0.25">
      <c r="A14" s="5"/>
      <c r="B14" s="5"/>
      <c r="C14" s="23"/>
      <c r="D14" s="23"/>
      <c r="F14" s="7"/>
      <c r="G14" s="8"/>
      <c r="H14" s="8"/>
      <c r="I14" s="8"/>
      <c r="J14" s="8"/>
      <c r="K14" s="8"/>
      <c r="L14" s="8"/>
    </row>
    <row r="15" spans="1:12" ht="25" customHeight="1" x14ac:dyDescent="0.25">
      <c r="A15" s="29" t="s">
        <v>42</v>
      </c>
      <c r="B15" s="29"/>
      <c r="C15" s="24"/>
      <c r="D15" s="23"/>
      <c r="F15" s="7"/>
      <c r="G15" s="8"/>
      <c r="H15" s="8"/>
      <c r="I15" s="8"/>
      <c r="J15" s="8"/>
      <c r="K15" s="8"/>
      <c r="L15" s="8"/>
    </row>
    <row r="16" spans="1:12" ht="25" customHeight="1" x14ac:dyDescent="0.25">
      <c r="A16" s="29" t="s">
        <v>22</v>
      </c>
      <c r="B16" s="29"/>
      <c r="C16" s="25"/>
      <c r="D16" s="23"/>
      <c r="F16" s="7"/>
      <c r="G16" s="8"/>
      <c r="H16" s="8"/>
      <c r="I16" s="8"/>
      <c r="J16" s="8"/>
      <c r="K16" s="8"/>
      <c r="L16" s="8"/>
    </row>
    <row r="17" spans="1:12" ht="12" customHeight="1" x14ac:dyDescent="0.25">
      <c r="A17" s="5"/>
      <c r="B17" s="5"/>
      <c r="C17" s="23"/>
      <c r="D17" s="23"/>
      <c r="F17" s="7"/>
      <c r="G17" s="8"/>
      <c r="H17" s="8"/>
      <c r="I17" s="8"/>
      <c r="J17" s="8"/>
      <c r="K17" s="8"/>
      <c r="L17" s="8"/>
    </row>
    <row r="18" spans="1:12" ht="64.5" customHeight="1" x14ac:dyDescent="0.25">
      <c r="A18" s="30" t="s">
        <v>41</v>
      </c>
      <c r="B18" s="30"/>
      <c r="C18" s="30"/>
      <c r="D18" s="30"/>
      <c r="E18" s="30"/>
      <c r="F18" s="7"/>
      <c r="G18" s="8"/>
      <c r="H18" s="8"/>
      <c r="I18" s="8"/>
      <c r="J18" s="8"/>
      <c r="K18" s="8"/>
      <c r="L18" s="8"/>
    </row>
    <row r="19" spans="1:12" x14ac:dyDescent="0.25">
      <c r="A19" s="6"/>
      <c r="B19" s="13" t="s">
        <v>3</v>
      </c>
      <c r="C19" s="13"/>
      <c r="D19" s="6"/>
      <c r="E19" s="6"/>
      <c r="F19" s="7"/>
      <c r="G19" s="8"/>
      <c r="H19" s="8"/>
      <c r="I19" s="8"/>
      <c r="J19" s="8"/>
      <c r="K19" s="8"/>
      <c r="L19" s="8"/>
    </row>
    <row r="20" spans="1:12" ht="41.5" customHeight="1" x14ac:dyDescent="0.25">
      <c r="B20" s="34" t="s">
        <v>1</v>
      </c>
      <c r="C20" s="34"/>
      <c r="D20" s="14"/>
    </row>
    <row r="21" spans="1:12" ht="43.5" customHeight="1" x14ac:dyDescent="0.25">
      <c r="B21" s="26" t="s">
        <v>2</v>
      </c>
      <c r="C21" s="26"/>
      <c r="D21" s="15"/>
    </row>
    <row r="22" spans="1:12" ht="41.5" customHeight="1" x14ac:dyDescent="0.25">
      <c r="C22" s="15"/>
      <c r="D22" s="15"/>
    </row>
  </sheetData>
  <mergeCells count="14">
    <mergeCell ref="A16:B16"/>
    <mergeCell ref="A18:E18"/>
    <mergeCell ref="B20:C20"/>
    <mergeCell ref="B21:C21"/>
    <mergeCell ref="A10:B10"/>
    <mergeCell ref="A11:B11"/>
    <mergeCell ref="A12:B12"/>
    <mergeCell ref="A15:B15"/>
    <mergeCell ref="A9:B9"/>
    <mergeCell ref="A1:E1"/>
    <mergeCell ref="A2:E2"/>
    <mergeCell ref="A3:E3"/>
    <mergeCell ref="A7:B7"/>
    <mergeCell ref="A8:B8"/>
  </mergeCells>
  <pageMargins left="0.23622047244094491" right="0.23622047244094491" top="0.74803149606299213" bottom="0.74803149606299213" header="0.31496062992125984" footer="0.31496062992125984"/>
  <pageSetup paperSize="9" scale="88" orientation="portrait" r:id="rId1"/>
  <headerFooter>
    <oddFoote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22</vt:i4>
      </vt:variant>
    </vt:vector>
  </HeadingPairs>
  <TitlesOfParts>
    <vt:vector size="44" baseType="lpstr">
      <vt:lpstr>Lotto 1</vt:lpstr>
      <vt:lpstr>Lotto 2</vt:lpstr>
      <vt:lpstr>Lotto 3</vt:lpstr>
      <vt:lpstr>Lotto 4</vt:lpstr>
      <vt:lpstr>Lotto 5</vt:lpstr>
      <vt:lpstr>Lotto 6</vt:lpstr>
      <vt:lpstr>Lotto 7</vt:lpstr>
      <vt:lpstr>Lotto 8</vt:lpstr>
      <vt:lpstr>Lotto 9</vt:lpstr>
      <vt:lpstr>Lotto10</vt:lpstr>
      <vt:lpstr>Lotto11</vt:lpstr>
      <vt:lpstr>Lotto12</vt:lpstr>
      <vt:lpstr>Lotto13</vt:lpstr>
      <vt:lpstr>Lotto14</vt:lpstr>
      <vt:lpstr>Lotto15</vt:lpstr>
      <vt:lpstr>Lotto16</vt:lpstr>
      <vt:lpstr>Lotto17</vt:lpstr>
      <vt:lpstr>Lotto18</vt:lpstr>
      <vt:lpstr>Lotto19</vt:lpstr>
      <vt:lpstr>Lotto20</vt:lpstr>
      <vt:lpstr>Lotto21</vt:lpstr>
      <vt:lpstr>Lotto22</vt:lpstr>
      <vt:lpstr>'Lotto 1'!Area_stampa</vt:lpstr>
      <vt:lpstr>'Lotto 2'!Area_stampa</vt:lpstr>
      <vt:lpstr>'Lotto 3'!Area_stampa</vt:lpstr>
      <vt:lpstr>'Lotto 4'!Area_stampa</vt:lpstr>
      <vt:lpstr>'Lotto 5'!Area_stampa</vt:lpstr>
      <vt:lpstr>'Lotto 6'!Area_stampa</vt:lpstr>
      <vt:lpstr>'Lotto 7'!Area_stampa</vt:lpstr>
      <vt:lpstr>'Lotto 8'!Area_stampa</vt:lpstr>
      <vt:lpstr>'Lotto 9'!Area_stampa</vt:lpstr>
      <vt:lpstr>Lotto10!Area_stampa</vt:lpstr>
      <vt:lpstr>Lotto11!Area_stampa</vt:lpstr>
      <vt:lpstr>Lotto12!Area_stampa</vt:lpstr>
      <vt:lpstr>Lotto13!Area_stampa</vt:lpstr>
      <vt:lpstr>Lotto14!Area_stampa</vt:lpstr>
      <vt:lpstr>Lotto15!Area_stampa</vt:lpstr>
      <vt:lpstr>Lotto16!Area_stampa</vt:lpstr>
      <vt:lpstr>Lotto17!Area_stampa</vt:lpstr>
      <vt:lpstr>Lotto18!Area_stampa</vt:lpstr>
      <vt:lpstr>Lotto19!Area_stampa</vt:lpstr>
      <vt:lpstr>Lotto20!Area_stampa</vt:lpstr>
      <vt:lpstr>Lotto21!Area_stampa</vt:lpstr>
      <vt:lpstr>Lotto22!Area_stampa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V</dc:creator>
  <cp:lastModifiedBy>Vinci, Luca</cp:lastModifiedBy>
  <cp:lastPrinted>2022-12-21T17:19:52Z</cp:lastPrinted>
  <dcterms:created xsi:type="dcterms:W3CDTF">2019-10-14T14:08:39Z</dcterms:created>
  <dcterms:modified xsi:type="dcterms:W3CDTF">2023-07-31T08:00:29Z</dcterms:modified>
</cp:coreProperties>
</file>